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igacloud-my.sharepoint.com/personal/ahamad_iga_gov_bh/Documents/Desktop/Reports for Khawla/"/>
    </mc:Choice>
  </mc:AlternateContent>
  <xr:revisionPtr revIDLastSave="4" documentId="8_{33349C0A-A73D-4D3F-AB12-EDD8A75B47C9}" xr6:coauthVersionLast="47" xr6:coauthVersionMax="47" xr10:uidLastSave="{30F66A32-C086-4085-81B2-2734C5276468}"/>
  <bookViews>
    <workbookView xWindow="-120" yWindow="-120" windowWidth="25440" windowHeight="15270" xr2:uid="{00000000-000D-0000-FFFF-FFFF00000000}"/>
  </bookViews>
  <sheets>
    <sheet name="Introduction" sheetId="35" r:id="rId1"/>
    <sheet name="code flows" sheetId="26" r:id="rId2"/>
    <sheet name="Energy Statistics" sheetId="27" r:id="rId3"/>
    <sheet name="T 05 " sheetId="5" state="hidden" r:id="rId4"/>
  </sheets>
  <externalReferences>
    <externalReference r:id="rId5"/>
    <externalReference r:id="rId6"/>
    <externalReference r:id="rId7"/>
  </externalReferences>
  <definedNames>
    <definedName name="a3\" localSheetId="3">#REF!</definedName>
    <definedName name="a3\">#REF!</definedName>
    <definedName name="_xlnm.Print_Area" localSheetId="1">'code flows'!$A$1:$C$72</definedName>
    <definedName name="_xlnm.Print_Area" localSheetId="2">'Energy Statistics'!$A$1:$P$75</definedName>
    <definedName name="_xlnm.Print_Area" localSheetId="3">'T 05 '!$A$1:$E$21</definedName>
    <definedName name="الخارجيون" localSheetId="3">#REF!</definedName>
    <definedName name="الخارجيون">#REF!</definedName>
    <definedName name="ش1" localSheetId="3">#REF!</definedName>
    <definedName name="ش1">#REF!</definedName>
    <definedName name="ش10" localSheetId="3">#REF!</definedName>
    <definedName name="ش10">#REF!</definedName>
    <definedName name="ش37" localSheetId="3">#REF!</definedName>
    <definedName name="ش37">#REF!</definedName>
    <definedName name="ش55" localSheetId="3">#REF!</definedName>
    <definedName name="ش55">#REF!</definedName>
    <definedName name="ش7" localSheetId="0">'[1]T3.56'!#REF!</definedName>
    <definedName name="ش7" localSheetId="3">'[2]T3.56'!#REF!</definedName>
    <definedName name="ش7">'[2]T3.56'!#REF!</definedName>
    <definedName name="ش9" localSheetId="3">#REF!</definedName>
    <definedName name="ش9">#REF!</definedName>
    <definedName name="ل120" localSheetId="3">#REF!</definedName>
    <definedName name="ل120">#REF!</definedName>
    <definedName name="ل9" localSheetId="3">#REF!</definedName>
    <definedName name="ل9">#REF!</definedName>
    <definedName name="ه2" localSheetId="3">#REF!</definedName>
    <definedName name="ه2">#REF!</definedName>
    <definedName name="ى15" localSheetId="3">#REF!</definedName>
    <definedName name="ى15">#REF!</definedName>
    <definedName name="ى55">'[3]T3.01 (2)'!$N$8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8" i="27" l="1"/>
  <c r="C67" i="27"/>
  <c r="C66" i="27"/>
  <c r="C65" i="27"/>
  <c r="C64" i="27"/>
  <c r="C63" i="27"/>
  <c r="C62" i="27"/>
  <c r="C61" i="27"/>
  <c r="C60" i="27"/>
  <c r="N59" i="27"/>
  <c r="M59" i="27"/>
  <c r="L59" i="27"/>
  <c r="K59" i="27"/>
  <c r="I59" i="27"/>
  <c r="H59" i="27"/>
  <c r="G59" i="27"/>
  <c r="F59" i="27"/>
  <c r="E59" i="27"/>
  <c r="D59" i="27"/>
  <c r="M57" i="27"/>
  <c r="L57" i="27"/>
  <c r="K57" i="27"/>
  <c r="J57" i="27"/>
  <c r="I57" i="27"/>
  <c r="H57" i="27"/>
  <c r="G57" i="27"/>
  <c r="F57" i="27"/>
  <c r="E57" i="27"/>
  <c r="D57" i="27"/>
  <c r="C57" i="27"/>
  <c r="M52" i="27"/>
  <c r="L52" i="27"/>
  <c r="K52" i="27"/>
  <c r="J52" i="27"/>
  <c r="I52" i="27"/>
  <c r="H52" i="27"/>
  <c r="G52" i="27"/>
  <c r="F52" i="27"/>
  <c r="E52" i="27"/>
  <c r="D52" i="27"/>
  <c r="C52" i="27"/>
  <c r="M47" i="27"/>
  <c r="L47" i="27"/>
  <c r="K47" i="27"/>
  <c r="J47" i="27"/>
  <c r="I47" i="27"/>
  <c r="H47" i="27"/>
  <c r="G47" i="27"/>
  <c r="F47" i="27"/>
  <c r="E47" i="27"/>
  <c r="D47" i="27"/>
  <c r="C47" i="27"/>
  <c r="M42" i="27"/>
  <c r="L42" i="27"/>
  <c r="K42" i="27"/>
  <c r="J42" i="27"/>
  <c r="I42" i="27"/>
  <c r="H42" i="27"/>
  <c r="G42" i="27"/>
  <c r="F42" i="27"/>
  <c r="E42" i="27"/>
  <c r="D42" i="27"/>
  <c r="C42" i="27"/>
  <c r="M37" i="27"/>
  <c r="L37" i="27"/>
  <c r="K37" i="27"/>
  <c r="J37" i="27"/>
  <c r="I37" i="27"/>
  <c r="H37" i="27"/>
  <c r="G37" i="27"/>
  <c r="F37" i="27"/>
  <c r="E37" i="27"/>
  <c r="D37" i="27"/>
  <c r="C37" i="27"/>
  <c r="M32" i="27"/>
  <c r="L32" i="27"/>
  <c r="K32" i="27"/>
  <c r="J32" i="27"/>
  <c r="I32" i="27"/>
  <c r="H32" i="27"/>
  <c r="G32" i="27"/>
  <c r="F32" i="27"/>
  <c r="E32" i="27"/>
  <c r="D32" i="27"/>
  <c r="C32" i="27"/>
  <c r="M27" i="27"/>
  <c r="L27" i="27"/>
  <c r="K27" i="27"/>
  <c r="J27" i="27"/>
  <c r="I27" i="27"/>
  <c r="H27" i="27"/>
  <c r="G27" i="27"/>
  <c r="F27" i="27"/>
  <c r="E27" i="27"/>
  <c r="D27" i="27"/>
  <c r="C27" i="27"/>
  <c r="M22" i="27"/>
  <c r="L22" i="27"/>
  <c r="K22" i="27"/>
  <c r="J22" i="27"/>
  <c r="I22" i="27"/>
  <c r="H22" i="27"/>
  <c r="G22" i="27"/>
  <c r="F22" i="27"/>
  <c r="E22" i="27"/>
  <c r="D22" i="27"/>
  <c r="C22" i="27"/>
  <c r="M17" i="27"/>
  <c r="L17" i="27"/>
  <c r="K17" i="27"/>
  <c r="I17" i="27"/>
  <c r="H17" i="27"/>
  <c r="G17" i="27"/>
  <c r="F17" i="27"/>
  <c r="E17" i="27"/>
  <c r="D17" i="27"/>
  <c r="C17" i="27"/>
  <c r="C59" i="27" l="1"/>
  <c r="A20" i="5"/>
  <c r="A19" i="5"/>
  <c r="A18" i="5"/>
  <c r="A17" i="5"/>
  <c r="A16" i="5"/>
  <c r="A15" i="5"/>
  <c r="A14" i="5"/>
  <c r="A13" i="5"/>
  <c r="A12" i="5"/>
  <c r="A11" i="5"/>
  <c r="A10" i="5"/>
  <c r="A9" i="5"/>
  <c r="A8" i="5"/>
</calcChain>
</file>

<file path=xl/sharedStrings.xml><?xml version="1.0" encoding="utf-8"?>
<sst xmlns="http://schemas.openxmlformats.org/spreadsheetml/2006/main" count="460" uniqueCount="190">
  <si>
    <t>Domestic</t>
  </si>
  <si>
    <t>منزلي</t>
  </si>
  <si>
    <t>Industrial</t>
  </si>
  <si>
    <t>صناعي</t>
  </si>
  <si>
    <t>Commercial</t>
  </si>
  <si>
    <t>تجاري</t>
  </si>
  <si>
    <t>2009-2021</t>
  </si>
  <si>
    <t>استهلاك المياه حسب القطاعات ( مليون متر مكعب )</t>
  </si>
  <si>
    <t>T:05</t>
  </si>
  <si>
    <r>
      <t>Water Consumption by Sector, in  M</t>
    </r>
    <r>
      <rPr>
        <vertAlign val="superscript"/>
        <sz val="9"/>
        <color theme="0"/>
        <rFont val="Gotham Bold"/>
      </rPr>
      <t>3</t>
    </r>
  </si>
  <si>
    <r>
      <rPr>
        <b/>
        <sz val="10"/>
        <rFont val="GE SS Two Medium"/>
        <family val="1"/>
        <charset val="178"/>
      </rPr>
      <t>المجموع</t>
    </r>
    <r>
      <rPr>
        <b/>
        <sz val="10"/>
        <rFont val="Gotham Bold"/>
        <family val="3"/>
      </rPr>
      <t xml:space="preserve">
Total</t>
    </r>
  </si>
  <si>
    <r>
      <t xml:space="preserve">
</t>
    </r>
    <r>
      <rPr>
        <b/>
        <sz val="10"/>
        <rFont val="GE SS Two Medium"/>
        <family val="1"/>
        <charset val="178"/>
      </rPr>
      <t>السنة</t>
    </r>
    <r>
      <rPr>
        <b/>
        <sz val="10"/>
        <rFont val="Gotham Bold"/>
        <family val="3"/>
      </rPr>
      <t xml:space="preserve">
Year</t>
    </r>
  </si>
  <si>
    <t>Source: National Oil &amp; Gas Authority</t>
  </si>
  <si>
    <t>وقود الطائرات</t>
  </si>
  <si>
    <t>الغاز الطبيعي</t>
  </si>
  <si>
    <t xml:space="preserve">Guidelines for Energy Statistics Code Flows </t>
  </si>
  <si>
    <t xml:space="preserve">CRUDE PETROLEUM (CR) </t>
  </si>
  <si>
    <t xml:space="preserve">Conventional crude oil ,Crude Petroleum (CR),A mineral oil of fossil origin extracted by conventional means from underground reservoirs, and comprises liquid or near-liquid hydrocarbons and associated impurities such as sulphur and metals. 
Remark: Conventional crude oil exists in the liquid phase under normal surface temperature and pressure, and usually flows to the surface under the pressure of the reservoir. This is termed “conventional” extraction.
</t>
  </si>
  <si>
    <t>CR01</t>
  </si>
  <si>
    <t xml:space="preserve">GROSS PRODUCTION </t>
  </si>
  <si>
    <t>is defined as the capture, extraction or manufacture of crude petrolum.</t>
  </si>
  <si>
    <t>CR03</t>
  </si>
  <si>
    <t>IMPORTS</t>
  </si>
  <si>
    <t xml:space="preserve">comprise all crude petrolum entering the kingdom of Bahrain . </t>
  </si>
  <si>
    <t>CR04</t>
  </si>
  <si>
    <t>EXPORTS</t>
  </si>
  <si>
    <t>comprise all crude petrolum leaving the kingdom of Bahrain with the exception that exports exclude quantities of fuels delivered for use by merchant (including passenger) ships and civil aircraft, of all nationalities, during international transport of goods and passengers.</t>
  </si>
  <si>
    <t xml:space="preserve">NATURAL GAS LIQUIDS (GL </t>
  </si>
  <si>
    <t xml:space="preserve">A mixture of ethane, propane, butane (normal and iso), (iso) pentane and a few higher alkanes collectively referred to as pentanes plus. 
Remark: Natural gas liquids are produced in association with oil or natural gas. They are removed in field facilities or gas separation plants before sale of the gas. All of the components of Natural gas liquids except ethane are either liquid at the surface or are liquefied for disposal. 
The definition given above is the most commonly used. However, there is some use of terms based on the vapour pressure of the components which are liquid at the surface or can be easily liquefied. The three resulting groups are in order of increasing vapour pressure: condensates, natural gasoline and liquefied petroleum gas. Natural gas liquids may be distilled with crude oil in refineries, </t>
  </si>
  <si>
    <t xml:space="preserve">GL01 </t>
  </si>
  <si>
    <t>is defined as the capture, extraction or manufacture of Natural Gas liqueds in forms which are ready for general use.</t>
  </si>
  <si>
    <t>GL04</t>
  </si>
  <si>
    <t>comprise all Natural gas liquids leaving the kingdom of Bahrain</t>
  </si>
  <si>
    <t>JET FUEL (JF)</t>
  </si>
  <si>
    <t>AV01</t>
  </si>
  <si>
    <t>is defined as the capture, extraction or manufacture of  Jet Fuel in forms which are ready for general use.</t>
  </si>
  <si>
    <t>AV04</t>
  </si>
  <si>
    <t>comprise Jet Fuels leaving the kingdom of Bahrain</t>
  </si>
  <si>
    <t>AV05</t>
  </si>
  <si>
    <t>AVIATION FUEL</t>
  </si>
  <si>
    <t>are quantities of fuels delivered to civil aircraft, of any nationality, for consumption during international flights transporting goods or passengers. International flights take place when the ports of departure and arrival are in different national territories. Fuels delivered for consumption by aircraft undertaking domestic or military flights are not included.</t>
  </si>
  <si>
    <t>AV1221</t>
  </si>
  <si>
    <t>LOCAL SALES</t>
  </si>
  <si>
    <t xml:space="preserve">refers to quantities of aviation fuels delivered to all civil aircraft undertaking a domestic flight transporting passengers or goods, or for purposes such as crop spraying and the bench testing of aero engines. </t>
  </si>
  <si>
    <t>JF06</t>
  </si>
  <si>
    <t>CHANGES IN STOCK</t>
  </si>
  <si>
    <t xml:space="preserve">The increase (stock build) or decrease (stock draw) in the quantity of Jet fuel stock over the reporting period. They are calculated as a difference between the closing and opening stocks. </t>
  </si>
  <si>
    <t xml:space="preserve">MOTOR GASOLINE (MO) </t>
  </si>
  <si>
    <t>A mixture of some aromatics (e.g., benzene and toluene) and aliphatic hydrocarbons in the C5 to C12 range. The distillation range is between 25ºC to 220ºC. 
Remark: Additives are blended to improve octane rating, improve combustion performance, reduce oxidation during storage, maintain cleanliness of the engine and improve capture of pollutants by catalytic converters in the exhaust system. Motor gasoline may also contain biogasoline products.</t>
  </si>
  <si>
    <t>MO01</t>
  </si>
  <si>
    <t>is defined as the capture, extraction or manufacture of fuels or energy in forms which are ready for general use.</t>
  </si>
  <si>
    <t>MO04</t>
  </si>
  <si>
    <t>comprise Motor Gasoline leaving the kingdom of Bahrain</t>
  </si>
  <si>
    <t>MO1221</t>
  </si>
  <si>
    <t>LOCAL SALES(BY ROAD)</t>
  </si>
  <si>
    <t xml:space="preserve"> refers to Motor Gasoline delivered to vehicles using public roads. Fuels delivered for “off-road” use and stationary engines should be excluded. Off-road use comprises vehicles and mobile equipment used primarily on commercial, industrial sites or private land, or in agriculture or forestry. The deliveries of fuels related to these uses are included under the appropriate final consumption heading. </t>
  </si>
  <si>
    <t>MO06</t>
  </si>
  <si>
    <t xml:space="preserve">The increase (stock build) or decrease (stock draw) in the quantity of Motor gasoline stock over the reporting period. They are calculated as a difference between the closing and opening stocks. </t>
  </si>
  <si>
    <t xml:space="preserve">KEROSENE (KR)  </t>
  </si>
  <si>
    <t xml:space="preserve">Other kerosene is kerosene which is used for heating, cooking, lighting, solvents and internal combustion engines. Other kerosene is also called burning oil, vaporizing oil, power kerosene and illuminating oil.
Kerosenes are mixtures of hydrocarbons in the range C9 to C16 and distilling over the temperature interval 145ºC to 300°C, but not usually above 250ºC and a flash point above 38ºC. 
</t>
  </si>
  <si>
    <t>KRO1</t>
  </si>
  <si>
    <t>is defined as manufacture of kerosene in forms which are ready for general use.</t>
  </si>
  <si>
    <t>KR04</t>
  </si>
  <si>
    <t>comprise Kerosene leaving the kingdom of Bahrain</t>
  </si>
  <si>
    <t>KR1221</t>
  </si>
  <si>
    <t>Local sales of Kerosenes which is primarily used as jet fuels. They are also sold as domestic heating and cooking fuels, and as solvents. Kerosenes may include components or additives derived from biomass.</t>
  </si>
  <si>
    <t>KR06</t>
  </si>
  <si>
    <t xml:space="preserve">The increase (stock build) or decrease (stock draw) in the quantity of Kerosene stock over the reporting period. They are calculated as a difference between the closing and opening stocks. </t>
  </si>
  <si>
    <t xml:space="preserve">GAS DIESEL (DL) </t>
  </si>
  <si>
    <t xml:space="preserve">Gas oils are middle distillates, predominantly of carbon number range C11 to C25 and with a distillation range of 160ºC to 420°C. 
The principal marketed products are fuels for diesel engines (diesel oil), heating oils and marine fuel. Gas oils are also used as middle distillate feedstock for the petrochemical industry and as solvents.Diesel may also include blended biodiesel products. Gas oil/diesel oil also includes Heavy gas oil. 
</t>
  </si>
  <si>
    <t>DLO1</t>
  </si>
  <si>
    <t>is defined as the  manufacture of  gas diesel  in forms which are ready for general use.</t>
  </si>
  <si>
    <t>DL04</t>
  </si>
  <si>
    <t>comprise all gas diesel leaving the kingdom of Bahrain</t>
  </si>
  <si>
    <t>DL1221</t>
  </si>
  <si>
    <t>Local sales of gas diesel which is used in the market as diesel engines ,heating oils and marine fuel.</t>
  </si>
  <si>
    <t>DL06</t>
  </si>
  <si>
    <t xml:space="preserve">The increase (stock build) or decrease (stock draw) in the quantity of gas disel stock over the reporting period. They are calculated as a difference between the closing and opening stocks. </t>
  </si>
  <si>
    <t xml:space="preserve">RESIDUAL FUEL OIL (RF) </t>
  </si>
  <si>
    <t>This oil is called residual fuel oil (RF) or heavy fuel oil . It is the remainder of the crude oil after gasoline and distillate fuel oils have been extracted through distillation. It fuels thermal power stations or robust engines.</t>
  </si>
  <si>
    <t>RFO1</t>
  </si>
  <si>
    <t>is defined as the extraction of residule fuel oil  in forms which are ready for general use.</t>
  </si>
  <si>
    <t>RF04</t>
  </si>
  <si>
    <t>comprise all residual fuel oil leaving the kingdom of Bahrain</t>
  </si>
  <si>
    <t>RF1221</t>
  </si>
  <si>
    <t>Local sales of Residual fuel oil which is used for the production of electric power, space heating, vessel bunkering, and various industrial purposes</t>
  </si>
  <si>
    <t>RF06</t>
  </si>
  <si>
    <t xml:space="preserve">The increase (stock build) or decrease (stock draw) in the quantity of the Residual fuel oill stock over the reporting period. They are calculated as a difference between the closing and opening stocks. </t>
  </si>
  <si>
    <t xml:space="preserve">LIQUIFFIED PETR GAS (LP) </t>
  </si>
  <si>
    <t xml:space="preserve">Liquefied petroleum gas refers to liquefied propane (C3H8) and butane (C4H10) or mixtures of both. Commercial grades are usually mixtures of the gases with small amounts of propylene, butylene, isobutene and isobutylene stored under pressure in containers. 
.The gases may be extracted from natural gas at gas separation plants or at plants re-gasifying imported liquefied natural gas. They are also obtained during the refining of crude oil. </t>
  </si>
  <si>
    <t>LPO1</t>
  </si>
  <si>
    <t>LP04</t>
  </si>
  <si>
    <t>comprise all liquiffied gas leaving the kingdom of Bahrain</t>
  </si>
  <si>
    <t>LP1221</t>
  </si>
  <si>
    <t xml:space="preserve">Liquefied petroleum gas sold and used for heating and as a vehicle fuel. </t>
  </si>
  <si>
    <t>LP06</t>
  </si>
  <si>
    <t xml:space="preserve">The increase (stock build) or decrease (stock draw) in the quantity of liquified petrolum stock over the reporting period. They are calculated as a difference between the closing and opening stocks. </t>
  </si>
  <si>
    <t xml:space="preserve">NAPHTHA (NP) </t>
  </si>
  <si>
    <t>Is a flammable liquid made from distilling petroleum. Naphtha is used to dilute heavy oil to help move it through pipelines, to make high-octane gas, to make lighter fluid, and even to clean metal.</t>
  </si>
  <si>
    <t>NPO1</t>
  </si>
  <si>
    <t>is defined as the  extraction  of Naphtha  in forms which are ready for general use.</t>
  </si>
  <si>
    <t>NP04</t>
  </si>
  <si>
    <t>comprise all Naphtha products  leaving the kingdom of Bahrain</t>
  </si>
  <si>
    <t>NP1221</t>
  </si>
  <si>
    <t xml:space="preserve">local sales of all Naphtha products </t>
  </si>
  <si>
    <t>NP06</t>
  </si>
  <si>
    <t xml:space="preserve">The increase (stock build) or decrease (stock draw) in the quantity of Naphtha stock over the reporting period. They are calculated as a difference between the closing and opening stocks. </t>
  </si>
  <si>
    <t>BITUMEN ASPHALT (BT)</t>
  </si>
  <si>
    <t xml:space="preserve">is a solid, semi-solid or viscous hydrocarbon with a colloidal structure, being brown to black in color.  It is obtained as a residue in the distillation of crude oil and by vacuum distillation of oil residues from atmospheric distillation. It should not be confused with the non-conventional primary extra heavy oils which may also be referred to as bitumen. </t>
  </si>
  <si>
    <t>BTO1</t>
  </si>
  <si>
    <t>is defined as the manufacture of Bitumen Asphalt in forms which are ready for general use.</t>
  </si>
  <si>
    <t>BT04</t>
  </si>
  <si>
    <t>comprise all Bitumen asphalt products  leaving the kingdom of Bahrain</t>
  </si>
  <si>
    <t>BT1221</t>
  </si>
  <si>
    <t xml:space="preserve">
In addition to its major use for road pavements, bitumen is also used  and sold as an adhesive, a waterproofing agent for roof coverings and as a binder in the manufacture of patent fuel. It may also be used for electricity generation in specially designed power plants. Bitumen is also sold  as asphalt but in others asphalt describes the mixture of bitumen and stone aggregate used for road pavements.</t>
  </si>
  <si>
    <t>BT06</t>
  </si>
  <si>
    <t xml:space="preserve">The increase (stock build) or decrease (stock draw) in the quantity of Bitumen asphalt stock over the reporting period. They are calculated as a difference between the closing and opening stocks. </t>
  </si>
  <si>
    <t xml:space="preserve">OTHER PETR PRODUCTS (PP) </t>
  </si>
  <si>
    <t>Products (including partly refined products) from the refining of crude oil and feedstocks which are not specified above. These products will include basic chemicals and organic chemicals destined for use within the refinery or for sale to or processing in the chemical industry such as propylene, benzene, toluene, and xylene</t>
  </si>
  <si>
    <t>PPO1</t>
  </si>
  <si>
    <t>is defined as the manufacture of other petrolum products in forms which are ready for general use.</t>
  </si>
  <si>
    <t>PP04</t>
  </si>
  <si>
    <t>comprise all other petrolum  products  leaving the kingdom of Bahrain</t>
  </si>
  <si>
    <t>PP1221</t>
  </si>
  <si>
    <t xml:space="preserve"> basic chemicals and organic chemicals destined for sale to o such as propylene, benzene, toluene, and xylene</t>
  </si>
  <si>
    <t>PP06</t>
  </si>
  <si>
    <t xml:space="preserve">The increase (stock build) or decrease (stock draw) in the quantity of Other petrolum products stock over the reporting period. They are calculated as a difference between the closing and opening stocks. </t>
  </si>
  <si>
    <t xml:space="preserve">TOTAL REFINERY OUTPUT (GR) </t>
  </si>
  <si>
    <t>GRP</t>
  </si>
  <si>
    <t>is defined as the capture, extraction or manufacture of total refinary output in forms which are ready for general use.</t>
  </si>
  <si>
    <t>MO013</t>
  </si>
  <si>
    <t>FROM REFINERY</t>
  </si>
  <si>
    <t>Output of Motor Gasoline from Refinery</t>
  </si>
  <si>
    <t>JF013</t>
  </si>
  <si>
    <t>Output of jet fuels from Refinery</t>
  </si>
  <si>
    <t>KR013</t>
  </si>
  <si>
    <t>Output of kerosene from Refinery</t>
  </si>
  <si>
    <t>DL013</t>
  </si>
  <si>
    <t>Output of Gas Diesel from Refinery</t>
  </si>
  <si>
    <t>RF013</t>
  </si>
  <si>
    <t>Output of  residule fuel oil from Refinery</t>
  </si>
  <si>
    <t>LP013</t>
  </si>
  <si>
    <t>Output of liquified petrolum gas from Refinery</t>
  </si>
  <si>
    <t>NP013</t>
  </si>
  <si>
    <t>Output of Naphtha from Refinery</t>
  </si>
  <si>
    <t>BT013</t>
  </si>
  <si>
    <t>Output of Bitumen asphalt from Refinery</t>
  </si>
  <si>
    <t>PP013</t>
  </si>
  <si>
    <t>Output of other petrolum products from Refinery</t>
  </si>
  <si>
    <t>CR131</t>
  </si>
  <si>
    <t>REFINERY CAPACITY BBL/DAY</t>
  </si>
  <si>
    <t>Refinery capacity of Crude Petroleum per day</t>
  </si>
  <si>
    <t xml:space="preserve">NATURAL GAS (NG) MMCUFT </t>
  </si>
  <si>
    <t>A mixture of gaseous hydrocarbons, primarily methane, but generally also including ethane, propane and higher hydrocarbons in much smaller amounts and some non-combustible gases such as nitrogen and carbon dioxide. 
Remark: The majority of natural gas is separated from both "non-associated" gas originating from fields producing hydrocarbons only in gaseous form, and "associated" gas produced in association with crude oil. Production of Natural gas refers to dry marketable production</t>
  </si>
  <si>
    <t>NG01</t>
  </si>
  <si>
    <t>is defined as the manufacture of Natural Gas in forms which are ready for general use.</t>
  </si>
  <si>
    <t>NG103</t>
  </si>
  <si>
    <t>RE-INJECTED</t>
  </si>
  <si>
    <t>The reinjection of natural gas into an underground reservoir, typically one already containing both natural gas and crude oil, in order to increase the pressure within the reservoir and thus induce the flow of crude oil or else sequester gas that cannot be exported.  After the crude has been pumped out, the natural gas is once again recovered</t>
  </si>
  <si>
    <t xml:space="preserve">إحصاءات الطاقه -النفط والغاز
Energy Statistics - Oil and gas  </t>
  </si>
  <si>
    <t>BARRELS
 THOUSAND</t>
  </si>
  <si>
    <t xml:space="preserve">السنه </t>
  </si>
  <si>
    <t xml:space="preserve">البترول الخام </t>
  </si>
  <si>
    <t>الإنتاج الإجمالي</t>
  </si>
  <si>
    <t>الواردات</t>
  </si>
  <si>
    <t xml:space="preserve">الصادرات </t>
  </si>
  <si>
    <t>سوائل الغاز الطبيعي</t>
  </si>
  <si>
    <t>المبيعات المحلية</t>
  </si>
  <si>
    <t xml:space="preserve">التغير في المخزون </t>
  </si>
  <si>
    <t xml:space="preserve">بنزين المحركات </t>
  </si>
  <si>
    <t xml:space="preserve">KEROSENE (KR)*  </t>
  </si>
  <si>
    <t>الكيروسين</t>
  </si>
  <si>
    <t xml:space="preserve">غاز الديزل </t>
  </si>
  <si>
    <t xml:space="preserve"> الوقود المترسب</t>
  </si>
  <si>
    <t>الغاز المسال</t>
  </si>
  <si>
    <t>النافتا</t>
  </si>
  <si>
    <t>إسفلت البيتومين</t>
  </si>
  <si>
    <t>منتجات بتروليه أخرى</t>
  </si>
  <si>
    <t>مجموع إنتاج المصفاه</t>
  </si>
  <si>
    <t>من المصفاه</t>
  </si>
  <si>
    <t>سعة المصفاه  برميل /اليوم</t>
  </si>
  <si>
    <t xml:space="preserve">إعادة الحقن </t>
  </si>
  <si>
    <t>المصدر : الهيئه الوطنيه للنفط والغاز</t>
  </si>
  <si>
    <t xml:space="preserve"> Code flows guidelines attached </t>
  </si>
  <si>
    <t xml:space="preserve">*Gross Production of kerosenes  shows zero amount  from (2011-2017) ; which is primarily combined with the jet fuel  for the production of the refinery </t>
  </si>
  <si>
    <t xml:space="preserve">Year </t>
  </si>
  <si>
    <r>
      <rPr>
        <b/>
        <sz val="10"/>
        <rFont val="Calibri"/>
        <family val="2"/>
        <scheme val="minor"/>
      </rPr>
      <t xml:space="preserve">Introduction </t>
    </r>
    <r>
      <rPr>
        <sz val="10"/>
        <rFont val="Calibri"/>
        <family val="2"/>
        <scheme val="minor"/>
      </rPr>
      <t xml:space="preserve">
Due to the role and importance of energy development at the regional level, it is necessary to provide detailed, complete, adequate and reliable statistics in order to monitor the energy situation in Kingdom of Bahrain.
In fact, statistics are provided on the circulation, storage, transportation and demand is being relied upon any decision making. Taking a deeper look at the energy situation, should provide reliable detailed disaggregated data on energy indicators and efficiency, which helps, determine the sustainable development goals. Based on the knowledge of the importance of providing energy information systems, the General Statistics directorate in the Information and e-Government Authority and in cooperation with the National Oil and Gas Authority has prepared this summary of the energy statistics in the Kingdom of Bahrain.
Energy Statisticians and analysts of different countries are using currently available data, although it includes summarized indicators what needed to monitor market oil heuristic, which is one of the largest commodity markets in the region, these statistics also help analysis process related to energy balance which will be published in the near future, which includes data on energy products (coal and its derivatives, crude oil and its derivatives, natural gas, new and renewable energy, electricity) and energy flows (supply, transfers, final consumption), thus all market dealers will recognize the quantities produced, traded and stock at any time
Current guidelines in General Directorate of Statistics reflects to develop the tools designed to facilitate the preparation and publishing of reliable statistics, thus improving the content of the statistics Kingdom of Bahrain energy field. 
</t>
    </r>
  </si>
  <si>
    <r>
      <rPr>
        <b/>
        <sz val="12"/>
        <rFont val="Calibri"/>
        <family val="2"/>
        <scheme val="minor"/>
      </rPr>
      <t>مقدمه</t>
    </r>
    <r>
      <rPr>
        <sz val="12"/>
        <rFont val="Calibri"/>
        <family val="2"/>
        <scheme val="minor"/>
      </rPr>
      <t xml:space="preserve"> 
نظرًا لدور الطاقة وأهميتها في التنمية على المستوى الإقليمي فمن الضروري توفير الإحصاءات التفصيلية والكاملة والوافية والموثوق بها وذلك من أجل رصد وضع الطاقة في مملكة البحرين. 
وفي حقيقة الأمر تعتبر الإحصاءات التي يتم توفيرها حول إمداد الطاقة وتداولها وتخزينها ونقلها ومقدار الطلب عليها هي الأساس الذي يتم الاعتماد عليه في اتخاذ أي قرار سياسي سليم بخصوص الطاقة. وبإلقاء نظرة متعمقة على وضع الطاقة، يتعين توفير بيانات تفصيلية موثوق بها حول مؤشرات الطاقة و كفاءة الطاقة والتي بدورها  تساعد في تحديد أهداف التنمية المستدامة. وبناءً على المعرفة بأهمية توفير أنظمة معلوماتية سليمة عن الطاقة، قامت الادارة العامة للإحصاء في هيئة المعلومات والحكومة والإلكترونية بالتعاون مع هيئة النفط والغاز بأعداد هذا الملخص لإحصاءات الطاقة في مملكة البحرين.
ويستطيع خبراء الإحصاء والمحللون في مجال الطاقة من مختلف الدول استخدام البيانات المتوفرة حاليًا بالرغم من أنه يتضمن مؤشرات ملخصه بما تلزم لرصد مجريات الأمور في سوق النفط، الذي يعد من أكبر الأسواق التجارية السلعية على مستوى المنطقة، كما تساعد هذه الإحصاءات عملية تحليل البيانات المرتبطة بميزان الطاقة المتأمل نشره في المستقبل القريب، والذي يتضمن البيانات الخاصه بمنتجات الطاقة (الفحم ومشتقاته، النفط الخام ومشتقاته، الغاز الطبيعي، الطاقة الجديدة والمتجددة، والكهرباء) ومن متدفقات الطاقة (الإمدادات، التحويلات، الاستهلاك النهائي)، وبذلك يتعرف جميع تجار السوق في أي وقت على  الكميات المنتجة والمتداولة والمخزون. 
وتعكس التوجهات الحالية في الإدارة العامة للإحصاء لتطوير أدوات تهدف إلى تسهيل إعداد الإحصاءات الموثوق بها ونشرها، وبالتالي الارتقاء بمضمون الإحصاءات التي تخص مجال الطاقة في مملكة البحرين.
</t>
    </r>
  </si>
  <si>
    <r>
      <t>Gasoline prepared especially for aviation piston engines with additives which assure performance under flight conditions. Aviation gasolines are predominantly alkylates (obtained by combining C</t>
    </r>
    <r>
      <rPr>
        <vertAlign val="subscript"/>
        <sz val="10"/>
        <rFont val="Calibri"/>
        <family val="2"/>
        <scheme val="minor"/>
      </rPr>
      <t>4</t>
    </r>
    <r>
      <rPr>
        <sz val="10"/>
        <rFont val="Calibri"/>
        <family val="2"/>
        <scheme val="minor"/>
      </rPr>
      <t xml:space="preserve"> and C</t>
    </r>
    <r>
      <rPr>
        <vertAlign val="subscript"/>
        <sz val="10"/>
        <rFont val="Calibri"/>
        <family val="2"/>
        <scheme val="minor"/>
      </rPr>
      <t>5</t>
    </r>
    <r>
      <rPr>
        <sz val="10"/>
        <rFont val="Calibri"/>
        <family val="2"/>
        <scheme val="minor"/>
      </rPr>
      <t xml:space="preserve"> isoparaffins with C</t>
    </r>
    <r>
      <rPr>
        <vertAlign val="subscript"/>
        <sz val="10"/>
        <rFont val="Calibri"/>
        <family val="2"/>
        <scheme val="minor"/>
      </rPr>
      <t>3</t>
    </r>
    <r>
      <rPr>
        <sz val="10"/>
        <rFont val="Calibri"/>
        <family val="2"/>
        <scheme val="minor"/>
      </rPr>
      <t>, C</t>
    </r>
    <r>
      <rPr>
        <vertAlign val="subscript"/>
        <sz val="10"/>
        <rFont val="Calibri"/>
        <family val="2"/>
        <scheme val="minor"/>
      </rPr>
      <t>4</t>
    </r>
    <r>
      <rPr>
        <sz val="10"/>
        <rFont val="Calibri"/>
        <family val="2"/>
        <scheme val="minor"/>
      </rPr>
      <t xml:space="preserve"> and C</t>
    </r>
    <r>
      <rPr>
        <vertAlign val="subscript"/>
        <sz val="10"/>
        <rFont val="Calibri"/>
        <family val="2"/>
        <scheme val="minor"/>
      </rPr>
      <t>5</t>
    </r>
    <r>
      <rPr>
        <sz val="10"/>
        <rFont val="Calibri"/>
        <family val="2"/>
        <scheme val="minor"/>
      </rPr>
      <t xml:space="preserve"> olefins) with the possible addition of more aromatic components including toluene. The distillation range is 25ºC to 170ºC.</t>
    </r>
  </si>
  <si>
    <t>2014 - 2020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</si>
</sst>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 #,##0_-;_-* &quot;-&quot;_-;_-@_-"/>
  </numFmts>
  <fonts count="37">
    <font>
      <sz val="10"/>
      <name val="Arial"/>
      <charset val="178"/>
    </font>
    <font>
      <sz val="11"/>
      <color theme="1"/>
      <name val="Calibri"/>
      <family val="2"/>
      <scheme val="minor"/>
    </font>
    <font>
      <sz val="10"/>
      <name val="Arial"/>
      <family val="2"/>
    </font>
    <font>
      <sz val="11"/>
      <color theme="1"/>
      <name val="Calibri"/>
      <family val="2"/>
      <scheme val="minor"/>
    </font>
    <font>
      <b/>
      <sz val="11"/>
      <color theme="0"/>
      <name val="Times New Roman"/>
      <family val="1"/>
    </font>
    <font>
      <b/>
      <sz val="12"/>
      <name val="Times New Roman"/>
      <family val="1"/>
    </font>
    <font>
      <b/>
      <sz val="10"/>
      <name val="Gotham Bold"/>
      <family val="3"/>
    </font>
    <font>
      <b/>
      <sz val="10"/>
      <name val="Calibri"/>
      <family val="2"/>
      <scheme val="minor"/>
    </font>
    <font>
      <b/>
      <sz val="10"/>
      <name val="GE SS Two Medium"/>
      <family val="1"/>
      <charset val="178"/>
    </font>
    <font>
      <sz val="9"/>
      <color theme="0"/>
      <name val="Gotham Bold"/>
      <family val="3"/>
    </font>
    <font>
      <sz val="10"/>
      <color theme="0"/>
      <name val="GE SS Two Medium"/>
      <family val="1"/>
      <charset val="178"/>
    </font>
    <font>
      <sz val="9"/>
      <color theme="0"/>
      <name val="Gotham Bold"/>
    </font>
    <font>
      <vertAlign val="superscript"/>
      <sz val="9"/>
      <color theme="0"/>
      <name val="Gotham Bold"/>
    </font>
    <font>
      <b/>
      <sz val="10"/>
      <name val="Gotham Bold"/>
      <family val="1"/>
      <charset val="178"/>
    </font>
    <font>
      <sz val="8"/>
      <name val="Gotham Bold"/>
    </font>
    <font>
      <sz val="8"/>
      <name val="Gotham Medium"/>
    </font>
    <font>
      <b/>
      <sz val="9"/>
      <color rgb="FFC1001F"/>
      <name val="Gotham Bold"/>
    </font>
    <font>
      <sz val="10"/>
      <name val="MS Sans Serif"/>
      <family val="2"/>
    </font>
    <font>
      <sz val="12"/>
      <color theme="0"/>
      <name val="Calibri"/>
      <family val="2"/>
      <scheme val="minor"/>
    </font>
    <font>
      <sz val="14"/>
      <color theme="0"/>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B59F54"/>
      <name val="Calibri"/>
      <family val="2"/>
      <scheme val="minor"/>
    </font>
    <font>
      <sz val="12"/>
      <color theme="1" tint="0.249977111117893"/>
      <name val="Calibri"/>
      <family val="2"/>
      <scheme val="minor"/>
    </font>
    <font>
      <sz val="12"/>
      <color rgb="FFE8E1CA"/>
      <name val="Calibri"/>
      <family val="2"/>
      <scheme val="minor"/>
    </font>
    <font>
      <sz val="12"/>
      <color rgb="FF622C1F"/>
      <name val="Calibri"/>
      <family val="2"/>
      <scheme val="minor"/>
    </font>
    <font>
      <sz val="11"/>
      <color theme="0"/>
      <name val="Calibri"/>
      <family val="2"/>
      <scheme val="minor"/>
    </font>
    <font>
      <sz val="10"/>
      <name val="Calibri"/>
      <family val="2"/>
      <scheme val="minor"/>
    </font>
    <font>
      <sz val="11"/>
      <color rgb="FFE8E1CA"/>
      <name val="Calibri"/>
      <family val="2"/>
      <scheme val="minor"/>
    </font>
    <font>
      <sz val="11"/>
      <color rgb="FF622C1F"/>
      <name val="Calibri"/>
      <family val="2"/>
      <scheme val="minor"/>
    </font>
    <font>
      <sz val="8"/>
      <name val="Calibri"/>
      <family val="2"/>
      <scheme val="minor"/>
    </font>
    <font>
      <b/>
      <sz val="16"/>
      <color theme="0"/>
      <name val="Calibri"/>
      <family val="2"/>
      <scheme val="minor"/>
    </font>
    <font>
      <b/>
      <sz val="10"/>
      <color theme="1"/>
      <name val="Calibri"/>
      <family val="2"/>
      <scheme val="minor"/>
    </font>
    <font>
      <sz val="9"/>
      <color theme="1"/>
      <name val="Calibri"/>
      <family val="2"/>
      <scheme val="minor"/>
    </font>
    <font>
      <vertAlign val="subscript"/>
      <sz val="10"/>
      <name val="Calibri"/>
      <family val="2"/>
      <scheme val="minor"/>
    </font>
  </fonts>
  <fills count="8">
    <fill>
      <patternFill patternType="none"/>
    </fill>
    <fill>
      <patternFill patternType="gray125"/>
    </fill>
    <fill>
      <patternFill patternType="solid">
        <fgColor rgb="FFB59F54"/>
        <bgColor indexed="64"/>
      </patternFill>
    </fill>
    <fill>
      <patternFill patternType="solid">
        <fgColor rgb="FFD3C599"/>
        <bgColor indexed="64"/>
      </patternFill>
    </fill>
    <fill>
      <patternFill patternType="solid">
        <fgColor theme="0"/>
        <bgColor indexed="64"/>
      </patternFill>
    </fill>
    <fill>
      <patternFill patternType="solid">
        <fgColor rgb="FFC1001F"/>
        <bgColor indexed="64"/>
      </patternFill>
    </fill>
    <fill>
      <patternFill patternType="solid">
        <fgColor rgb="FF622C1F"/>
        <bgColor indexed="64"/>
      </patternFill>
    </fill>
    <fill>
      <patternFill patternType="solid">
        <fgColor rgb="FFE8E1CA"/>
        <bgColor indexed="64"/>
      </patternFill>
    </fill>
  </fills>
  <borders count="31">
    <border>
      <left/>
      <right/>
      <top/>
      <bottom/>
      <diagonal/>
    </border>
    <border>
      <left style="medium">
        <color rgb="FFB59F54"/>
      </left>
      <right style="thick">
        <color rgb="FFB59F54"/>
      </right>
      <top style="thick">
        <color rgb="FFB59F54"/>
      </top>
      <bottom/>
      <diagonal/>
    </border>
    <border>
      <left style="thick">
        <color rgb="FFB59F54"/>
      </left>
      <right style="medium">
        <color rgb="FFB59F54"/>
      </right>
      <top/>
      <bottom/>
      <diagonal/>
    </border>
    <border>
      <left style="medium">
        <color rgb="FFB59F54"/>
      </left>
      <right style="medium">
        <color rgb="FFB59F54"/>
      </right>
      <top/>
      <bottom/>
      <diagonal/>
    </border>
    <border>
      <left style="medium">
        <color rgb="FFB59F54"/>
      </left>
      <right style="thick">
        <color rgb="FFB59F54"/>
      </right>
      <top/>
      <bottom/>
      <diagonal/>
    </border>
    <border>
      <left/>
      <right style="medium">
        <color rgb="FFB59F54"/>
      </right>
      <top/>
      <bottom/>
      <diagonal/>
    </border>
    <border>
      <left/>
      <right style="thick">
        <color rgb="FFB59F54"/>
      </right>
      <top/>
      <bottom/>
      <diagonal/>
    </border>
    <border>
      <left style="medium">
        <color rgb="FFB59F54"/>
      </left>
      <right/>
      <top/>
      <bottom/>
      <diagonal/>
    </border>
    <border>
      <left/>
      <right/>
      <top style="thick">
        <color rgb="FFB59F54"/>
      </top>
      <bottom/>
      <diagonal/>
    </border>
    <border>
      <left/>
      <right/>
      <top style="medium">
        <color rgb="FFB59F54"/>
      </top>
      <bottom/>
      <diagonal/>
    </border>
    <border>
      <left style="thick">
        <color theme="2" tint="-0.499984740745262"/>
      </left>
      <right/>
      <top style="thick">
        <color theme="2" tint="-0.499984740745262"/>
      </top>
      <bottom/>
      <diagonal/>
    </border>
    <border>
      <left/>
      <right/>
      <top style="thick">
        <color theme="2" tint="-0.499984740745262"/>
      </top>
      <bottom/>
      <diagonal/>
    </border>
    <border>
      <left style="thick">
        <color rgb="FFCC9900"/>
      </left>
      <right style="thick">
        <color theme="2" tint="-0.499984740745262"/>
      </right>
      <top style="thick">
        <color theme="2" tint="-0.499984740745262"/>
      </top>
      <bottom/>
      <diagonal/>
    </border>
    <border>
      <left style="thick">
        <color theme="2" tint="-0.499984740745262"/>
      </left>
      <right/>
      <top/>
      <bottom/>
      <diagonal/>
    </border>
    <border>
      <left/>
      <right style="thick">
        <color theme="2" tint="-0.499984740745262"/>
      </right>
      <top/>
      <bottom/>
      <diagonal/>
    </border>
    <border>
      <left style="thick">
        <color rgb="FFCC9900"/>
      </left>
      <right style="thick">
        <color theme="2" tint="-0.499984740745262"/>
      </right>
      <top/>
      <bottom/>
      <diagonal/>
    </border>
    <border>
      <left style="thick">
        <color theme="2" tint="-0.499984740745262"/>
      </left>
      <right/>
      <top/>
      <bottom style="thick">
        <color theme="2" tint="-0.499984740745262"/>
      </bottom>
      <diagonal/>
    </border>
    <border>
      <left style="medium">
        <color rgb="FFB59F54"/>
      </left>
      <right/>
      <top/>
      <bottom style="thick">
        <color theme="2" tint="-0.499984740745262"/>
      </bottom>
      <diagonal/>
    </border>
    <border>
      <left/>
      <right style="thick">
        <color theme="2" tint="-0.499984740745262"/>
      </right>
      <top/>
      <bottom style="thick">
        <color theme="2" tint="-0.499984740745262"/>
      </bottom>
      <diagonal/>
    </border>
    <border>
      <left style="thick">
        <color rgb="FFCC9900"/>
      </left>
      <right/>
      <top style="thick">
        <color rgb="FFCC9900"/>
      </top>
      <bottom style="thick">
        <color theme="0"/>
      </bottom>
      <diagonal/>
    </border>
    <border>
      <left/>
      <right/>
      <top style="thick">
        <color rgb="FFCC9900"/>
      </top>
      <bottom style="thick">
        <color theme="0"/>
      </bottom>
      <diagonal/>
    </border>
    <border>
      <left/>
      <right style="thick">
        <color rgb="FFCC9900"/>
      </right>
      <top style="thick">
        <color rgb="FFCC9900"/>
      </top>
      <bottom style="thick">
        <color theme="0"/>
      </bottom>
      <diagonal/>
    </border>
    <border>
      <left style="thick">
        <color rgb="FFCC9900"/>
      </left>
      <right/>
      <top/>
      <bottom/>
      <diagonal/>
    </border>
    <border>
      <left/>
      <right/>
      <top style="thick">
        <color theme="0"/>
      </top>
      <bottom/>
      <diagonal/>
    </border>
    <border>
      <left/>
      <right style="thick">
        <color rgb="FFCC9900"/>
      </right>
      <top style="thick">
        <color theme="0"/>
      </top>
      <bottom/>
      <diagonal/>
    </border>
    <border>
      <left/>
      <right style="thick">
        <color rgb="FFCC9900"/>
      </right>
      <top/>
      <bottom/>
      <diagonal/>
    </border>
    <border>
      <left style="medium">
        <color rgb="FFB59F54"/>
      </left>
      <right style="thick">
        <color rgb="FFCC9900"/>
      </right>
      <top/>
      <bottom/>
      <diagonal/>
    </border>
    <border>
      <left style="thick">
        <color rgb="FFCC9900"/>
      </left>
      <right/>
      <top/>
      <bottom style="thick">
        <color rgb="FFCC9900"/>
      </bottom>
      <diagonal/>
    </border>
    <border>
      <left style="medium">
        <color rgb="FFB59F54"/>
      </left>
      <right/>
      <top/>
      <bottom style="thick">
        <color rgb="FFCC9900"/>
      </bottom>
      <diagonal/>
    </border>
    <border>
      <left/>
      <right/>
      <top/>
      <bottom style="thick">
        <color rgb="FFCC9900"/>
      </bottom>
      <diagonal/>
    </border>
    <border>
      <left style="medium">
        <color rgb="FFB59F54"/>
      </left>
      <right style="thick">
        <color rgb="FFCC9900"/>
      </right>
      <top/>
      <bottom style="thick">
        <color rgb="FFCC9900"/>
      </bottom>
      <diagonal/>
    </border>
  </borders>
  <cellStyleXfs count="19">
    <xf numFmtId="0" fontId="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17" fillId="0" borderId="0"/>
    <xf numFmtId="0" fontId="17" fillId="0" borderId="0"/>
    <xf numFmtId="0" fontId="2" fillId="0" borderId="0"/>
  </cellStyleXfs>
  <cellXfs count="95">
    <xf numFmtId="0" fontId="0" fillId="0" borderId="0" xfId="0"/>
    <xf numFmtId="0" fontId="5" fillId="2" borderId="8" xfId="0" applyFont="1" applyFill="1" applyBorder="1" applyAlignment="1">
      <alignment readingOrder="1"/>
    </xf>
    <xf numFmtId="0" fontId="8" fillId="3" borderId="3" xfId="0" applyFont="1" applyFill="1" applyBorder="1" applyAlignment="1">
      <alignment horizontal="center" readingOrder="1"/>
    </xf>
    <xf numFmtId="0" fontId="8" fillId="3" borderId="0" xfId="0" applyFont="1" applyFill="1" applyAlignment="1">
      <alignment horizontal="center" readingOrder="1"/>
    </xf>
    <xf numFmtId="0" fontId="6" fillId="3" borderId="3" xfId="0" applyFont="1" applyFill="1" applyBorder="1" applyAlignment="1">
      <alignment horizontal="center" readingOrder="1"/>
    </xf>
    <xf numFmtId="0" fontId="6" fillId="3" borderId="0" xfId="0" applyFont="1" applyFill="1" applyAlignment="1">
      <alignment horizontal="center" readingOrder="1"/>
    </xf>
    <xf numFmtId="164" fontId="14" fillId="0" borderId="2" xfId="0" applyNumberFormat="1" applyFont="1" applyBorder="1" applyAlignment="1">
      <alignment horizontal="center" vertical="center" wrapText="1" readingOrder="2"/>
    </xf>
    <xf numFmtId="164" fontId="15" fillId="0" borderId="5" xfId="0" applyNumberFormat="1" applyFont="1" applyBorder="1" applyAlignment="1">
      <alignment horizontal="center" vertical="center" wrapText="1" readingOrder="1"/>
    </xf>
    <xf numFmtId="0" fontId="16" fillId="0" borderId="6" xfId="0" applyFont="1" applyBorder="1" applyAlignment="1">
      <alignment horizontal="center" vertical="center" wrapText="1" readingOrder="2"/>
    </xf>
    <xf numFmtId="164" fontId="15" fillId="0" borderId="5" xfId="0" applyNumberFormat="1" applyFont="1" applyBorder="1" applyAlignment="1">
      <alignment horizontal="center" vertical="center" readingOrder="1"/>
    </xf>
    <xf numFmtId="0" fontId="0" fillId="0" borderId="9" xfId="0" applyBorder="1"/>
    <xf numFmtId="164" fontId="15" fillId="4" borderId="5" xfId="0" applyNumberFormat="1" applyFont="1" applyFill="1" applyBorder="1" applyAlignment="1">
      <alignment horizontal="center" vertical="center" readingOrder="1"/>
    </xf>
    <xf numFmtId="0" fontId="16" fillId="0" borderId="4" xfId="0" applyFont="1" applyBorder="1" applyAlignment="1">
      <alignment horizontal="center" vertical="center" wrapText="1" readingOrder="2"/>
    </xf>
    <xf numFmtId="0" fontId="0" fillId="0" borderId="7" xfId="0" applyBorder="1"/>
    <xf numFmtId="0" fontId="0" fillId="0" borderId="5" xfId="0" applyBorder="1"/>
    <xf numFmtId="0" fontId="4" fillId="6"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0" fillId="0" borderId="0" xfId="0" applyAlignment="1">
      <alignment readingOrder="1"/>
    </xf>
    <xf numFmtId="0" fontId="20" fillId="0" borderId="0" xfId="0" applyFont="1" applyAlignment="1">
      <alignment horizontal="right"/>
    </xf>
    <xf numFmtId="0" fontId="21" fillId="2" borderId="19" xfId="1" applyFont="1" applyFill="1" applyBorder="1" applyAlignment="1">
      <alignment horizontal="center" vertical="center"/>
    </xf>
    <xf numFmtId="0" fontId="21" fillId="2" borderId="20" xfId="1" applyFont="1" applyFill="1" applyBorder="1" applyAlignment="1">
      <alignment horizontal="center" vertical="center"/>
    </xf>
    <xf numFmtId="0" fontId="21" fillId="2" borderId="21" xfId="1" applyFont="1" applyFill="1" applyBorder="1" applyAlignment="1">
      <alignment horizontal="center" vertical="center"/>
    </xf>
    <xf numFmtId="0" fontId="22" fillId="2" borderId="22" xfId="1" applyFont="1" applyFill="1" applyBorder="1" applyAlignment="1">
      <alignment horizontal="left" vertical="center"/>
    </xf>
    <xf numFmtId="0" fontId="22" fillId="2" borderId="0" xfId="1" applyFont="1" applyFill="1" applyAlignment="1">
      <alignment horizontal="left" vertical="center"/>
    </xf>
    <xf numFmtId="0" fontId="22" fillId="3" borderId="22" xfId="1" applyFont="1" applyFill="1" applyBorder="1" applyAlignment="1">
      <alignment vertical="center"/>
    </xf>
    <xf numFmtId="165" fontId="23" fillId="7" borderId="7" xfId="1" applyNumberFormat="1" applyFont="1" applyFill="1" applyBorder="1" applyAlignment="1">
      <alignment horizontal="left" vertical="center"/>
    </xf>
    <xf numFmtId="0" fontId="20" fillId="0" borderId="0" xfId="0" applyFont="1"/>
    <xf numFmtId="1" fontId="20" fillId="0" borderId="0" xfId="0" applyNumberFormat="1" applyFont="1" applyAlignment="1">
      <alignment horizontal="right"/>
    </xf>
    <xf numFmtId="165" fontId="23" fillId="7" borderId="7" xfId="1" applyNumberFormat="1" applyFont="1" applyFill="1" applyBorder="1" applyAlignment="1">
      <alignment horizontal="right" vertical="center"/>
    </xf>
    <xf numFmtId="0" fontId="22" fillId="3" borderId="25" xfId="1" applyFont="1" applyFill="1" applyBorder="1" applyAlignment="1">
      <alignment horizontal="right" vertical="center"/>
    </xf>
    <xf numFmtId="0" fontId="22" fillId="3" borderId="26" xfId="1" applyFont="1" applyFill="1" applyBorder="1" applyAlignment="1">
      <alignment horizontal="right" vertical="center"/>
    </xf>
    <xf numFmtId="1" fontId="20" fillId="0" borderId="0" xfId="0" applyNumberFormat="1" applyFont="1"/>
    <xf numFmtId="0" fontId="22" fillId="3" borderId="27" xfId="1" applyFont="1" applyFill="1" applyBorder="1" applyAlignment="1">
      <alignment vertical="center"/>
    </xf>
    <xf numFmtId="165" fontId="23" fillId="7" borderId="28" xfId="1" applyNumberFormat="1" applyFont="1" applyFill="1" applyBorder="1" applyAlignment="1">
      <alignment horizontal="left" vertical="center"/>
    </xf>
    <xf numFmtId="0" fontId="20" fillId="0" borderId="29" xfId="0" applyFont="1" applyBorder="1"/>
    <xf numFmtId="0" fontId="20" fillId="0" borderId="29" xfId="0" applyFont="1" applyBorder="1" applyAlignment="1">
      <alignment horizontal="right"/>
    </xf>
    <xf numFmtId="165" fontId="23" fillId="7" borderId="28" xfId="1" applyNumberFormat="1" applyFont="1" applyFill="1" applyBorder="1" applyAlignment="1">
      <alignment horizontal="right" vertical="center"/>
    </xf>
    <xf numFmtId="0" fontId="22" fillId="3" borderId="30" xfId="1" applyFont="1" applyFill="1" applyBorder="1" applyAlignment="1">
      <alignment horizontal="right" vertical="center"/>
    </xf>
    <xf numFmtId="0" fontId="24" fillId="0" borderId="0" xfId="1" applyFont="1"/>
    <xf numFmtId="0" fontId="25" fillId="0" borderId="0" xfId="1" applyFont="1" applyAlignment="1">
      <alignment horizontal="right" vertical="center" readingOrder="2"/>
    </xf>
    <xf numFmtId="0" fontId="26" fillId="5" borderId="0" xfId="1" applyFont="1" applyFill="1" applyAlignment="1">
      <alignment horizontal="center"/>
    </xf>
    <xf numFmtId="0" fontId="29" fillId="4" borderId="0" xfId="0" applyFont="1" applyFill="1"/>
    <xf numFmtId="0" fontId="29" fillId="4" borderId="0" xfId="0" applyFont="1" applyFill="1" applyAlignment="1">
      <alignment horizontal="right"/>
    </xf>
    <xf numFmtId="0" fontId="29" fillId="0" borderId="0" xfId="0" applyFont="1"/>
    <xf numFmtId="0" fontId="28" fillId="0" borderId="0" xfId="1" applyFont="1" applyAlignment="1">
      <alignment horizontal="center"/>
    </xf>
    <xf numFmtId="0" fontId="29" fillId="0" borderId="0" xfId="0" applyFont="1" applyAlignment="1">
      <alignment horizontal="right"/>
    </xf>
    <xf numFmtId="0" fontId="29" fillId="0" borderId="0" xfId="16" applyFont="1"/>
    <xf numFmtId="0" fontId="29" fillId="0" borderId="0" xfId="0" applyFont="1" applyAlignment="1">
      <alignment wrapText="1"/>
    </xf>
    <xf numFmtId="0" fontId="32" fillId="0" borderId="0" xfId="16" applyFont="1"/>
    <xf numFmtId="0" fontId="34" fillId="2" borderId="10" xfId="1" applyFont="1" applyFill="1" applyBorder="1" applyAlignment="1">
      <alignment horizontal="left" vertical="center"/>
    </xf>
    <xf numFmtId="0" fontId="34" fillId="2" borderId="11" xfId="1" applyFont="1" applyFill="1" applyBorder="1" applyAlignment="1">
      <alignment horizontal="left" vertical="center"/>
    </xf>
    <xf numFmtId="0" fontId="34" fillId="2" borderId="12" xfId="1" applyFont="1" applyFill="1" applyBorder="1" applyAlignment="1">
      <alignment horizontal="left" vertical="center" wrapText="1"/>
    </xf>
    <xf numFmtId="0" fontId="34" fillId="3" borderId="13" xfId="1" applyFont="1" applyFill="1" applyBorder="1" applyAlignment="1">
      <alignment vertical="center"/>
    </xf>
    <xf numFmtId="165" fontId="35" fillId="7" borderId="7" xfId="1" applyNumberFormat="1" applyFont="1" applyFill="1" applyBorder="1" applyAlignment="1">
      <alignment horizontal="left" vertical="center"/>
    </xf>
    <xf numFmtId="0" fontId="29" fillId="0" borderId="14" xfId="0" applyFont="1" applyBorder="1" applyAlignment="1">
      <alignment wrapText="1"/>
    </xf>
    <xf numFmtId="0" fontId="29" fillId="0" borderId="14" xfId="0" applyFont="1" applyBorder="1" applyAlignment="1">
      <alignment horizontal="justify" vertical="center" wrapText="1"/>
    </xf>
    <xf numFmtId="0" fontId="34" fillId="2" borderId="13" xfId="1" applyFont="1" applyFill="1" applyBorder="1" applyAlignment="1">
      <alignment horizontal="left" vertical="center"/>
    </xf>
    <xf numFmtId="0" fontId="34" fillId="2" borderId="0" xfId="1" applyFont="1" applyFill="1" applyAlignment="1">
      <alignment horizontal="left" vertical="center"/>
    </xf>
    <xf numFmtId="0" fontId="34" fillId="2" borderId="15" xfId="1" applyFont="1" applyFill="1" applyBorder="1" applyAlignment="1">
      <alignment horizontal="left" vertical="center" wrapText="1"/>
    </xf>
    <xf numFmtId="0" fontId="34" fillId="3" borderId="16" xfId="1" applyFont="1" applyFill="1" applyBorder="1" applyAlignment="1">
      <alignment vertical="center"/>
    </xf>
    <xf numFmtId="165" fontId="35" fillId="7" borderId="17" xfId="1" applyNumberFormat="1" applyFont="1" applyFill="1" applyBorder="1" applyAlignment="1">
      <alignment horizontal="left" vertical="center"/>
    </xf>
    <xf numFmtId="0" fontId="29" fillId="0" borderId="18" xfId="0" applyFont="1" applyBorder="1" applyAlignment="1">
      <alignment wrapText="1"/>
    </xf>
    <xf numFmtId="0" fontId="29" fillId="0" borderId="0" xfId="17" applyFont="1"/>
    <xf numFmtId="0" fontId="29" fillId="4" borderId="0" xfId="0" applyFont="1" applyFill="1" applyAlignment="1">
      <alignment horizontal="justify" vertical="center" wrapText="1"/>
    </xf>
    <xf numFmtId="0" fontId="29" fillId="4" borderId="0" xfId="0" applyFont="1" applyFill="1" applyAlignment="1">
      <alignment horizontal="justify" vertical="center"/>
    </xf>
    <xf numFmtId="0" fontId="20" fillId="4" borderId="0" xfId="0" applyFont="1" applyFill="1" applyAlignment="1">
      <alignment vertical="center" wrapText="1"/>
    </xf>
    <xf numFmtId="0" fontId="30" fillId="6" borderId="0" xfId="1" applyFont="1" applyFill="1" applyAlignment="1">
      <alignment horizontal="center" vertical="center"/>
    </xf>
    <xf numFmtId="0" fontId="30" fillId="5" borderId="0" xfId="1" applyFont="1" applyFill="1" applyAlignment="1">
      <alignment horizontal="center"/>
    </xf>
    <xf numFmtId="0" fontId="31" fillId="2" borderId="0" xfId="1" applyFont="1" applyFill="1" applyAlignment="1">
      <alignment horizontal="center" vertical="center"/>
    </xf>
    <xf numFmtId="0" fontId="33" fillId="5" borderId="0" xfId="0" applyFont="1" applyFill="1" applyAlignment="1">
      <alignment horizontal="center" vertical="center"/>
    </xf>
    <xf numFmtId="0" fontId="7" fillId="0" borderId="0" xfId="16" applyFont="1" applyAlignment="1">
      <alignment horizontal="center" readingOrder="1"/>
    </xf>
    <xf numFmtId="0" fontId="22" fillId="2" borderId="0" xfId="1" applyFont="1" applyFill="1" applyAlignment="1">
      <alignment horizontal="right" vertical="center"/>
    </xf>
    <xf numFmtId="0" fontId="22" fillId="2" borderId="25" xfId="1" applyFont="1" applyFill="1" applyBorder="1" applyAlignment="1">
      <alignment horizontal="right" vertical="center"/>
    </xf>
    <xf numFmtId="0" fontId="26" fillId="6" borderId="0" xfId="1" applyFont="1" applyFill="1" applyAlignment="1">
      <alignment horizontal="center" vertical="center"/>
    </xf>
    <xf numFmtId="0" fontId="26" fillId="5" borderId="0" xfId="1" applyFont="1" applyFill="1" applyAlignment="1">
      <alignment horizontal="center"/>
    </xf>
    <xf numFmtId="0" fontId="27" fillId="2" borderId="0" xfId="1" applyFont="1" applyFill="1" applyAlignment="1">
      <alignment horizontal="center" vertical="center"/>
    </xf>
    <xf numFmtId="0" fontId="20" fillId="0" borderId="0" xfId="0" applyFont="1" applyAlignment="1">
      <alignment horizontal="left" wrapText="1" shrinkToFit="1"/>
    </xf>
    <xf numFmtId="0" fontId="22" fillId="2" borderId="0" xfId="1" applyFont="1" applyFill="1" applyAlignment="1">
      <alignment vertical="center"/>
    </xf>
    <xf numFmtId="0" fontId="22" fillId="2" borderId="25" xfId="1" applyFont="1" applyFill="1" applyBorder="1" applyAlignment="1">
      <alignment vertical="center"/>
    </xf>
    <xf numFmtId="0" fontId="18" fillId="2" borderId="0" xfId="1" applyFont="1" applyFill="1" applyAlignment="1">
      <alignment horizontal="center" vertical="center" wrapText="1"/>
    </xf>
    <xf numFmtId="0" fontId="20" fillId="0" borderId="0" xfId="0" applyFont="1" applyAlignment="1">
      <alignment horizontal="center"/>
    </xf>
    <xf numFmtId="0" fontId="22" fillId="2" borderId="23" xfId="1" applyFont="1" applyFill="1" applyBorder="1" applyAlignment="1">
      <alignment horizontal="right" vertical="center"/>
    </xf>
    <xf numFmtId="0" fontId="22" fillId="2" borderId="24" xfId="1" applyFont="1" applyFill="1" applyBorder="1" applyAlignment="1">
      <alignment horizontal="right" vertical="center"/>
    </xf>
    <xf numFmtId="0" fontId="18" fillId="6" borderId="0" xfId="1" applyFont="1" applyFill="1" applyAlignment="1">
      <alignment horizontal="center" vertical="center"/>
    </xf>
    <xf numFmtId="0" fontId="19" fillId="5" borderId="0" xfId="1" applyFont="1" applyFill="1" applyAlignment="1">
      <alignment horizontal="center" vertical="center" wrapText="1"/>
    </xf>
    <xf numFmtId="0" fontId="13"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5" borderId="0" xfId="0" applyFont="1" applyFill="1" applyAlignment="1">
      <alignment horizontal="center" wrapText="1"/>
    </xf>
    <xf numFmtId="0" fontId="5" fillId="0" borderId="0" xfId="0" applyFont="1" applyAlignment="1">
      <alignment horizontal="center"/>
    </xf>
    <xf numFmtId="0" fontId="9" fillId="6" borderId="0" xfId="0" applyFont="1" applyFill="1" applyAlignment="1">
      <alignment horizontal="center" vertical="center" wrapText="1"/>
    </xf>
    <xf numFmtId="0" fontId="10" fillId="5" borderId="0" xfId="0" applyFont="1" applyFill="1" applyAlignment="1">
      <alignment horizontal="center" wrapText="1"/>
    </xf>
    <xf numFmtId="0" fontId="9" fillId="2" borderId="0" xfId="0" applyFont="1" applyFill="1" applyAlignment="1">
      <alignment horizontal="center" vertical="center" wrapText="1"/>
    </xf>
    <xf numFmtId="0" fontId="11" fillId="5" borderId="0" xfId="0" applyFont="1" applyFill="1" applyAlignment="1">
      <alignment horizontal="center"/>
    </xf>
    <xf numFmtId="0" fontId="7" fillId="0" borderId="0" xfId="0" applyFont="1" applyAlignment="1">
      <alignment horizontal="center"/>
    </xf>
  </cellXfs>
  <cellStyles count="19">
    <cellStyle name="Comma 2" xfId="13" xr:uid="{00000000-0005-0000-0000-000000000000}"/>
    <cellStyle name="Normal" xfId="0" builtinId="0"/>
    <cellStyle name="Normal 2" xfId="1" xr:uid="{00000000-0005-0000-0000-000002000000}"/>
    <cellStyle name="Normal 2 2" xfId="18" xr:uid="{BA4671BE-CB19-4161-9C58-3F442DBC0EFF}"/>
    <cellStyle name="Normal 3 2 2" xfId="2" xr:uid="{00000000-0005-0000-0000-000003000000}"/>
    <cellStyle name="Normal 3 2 2 2" xfId="3" xr:uid="{00000000-0005-0000-0000-000004000000}"/>
    <cellStyle name="Normal 3 2 2 2 2" xfId="4" xr:uid="{00000000-0005-0000-0000-000005000000}"/>
    <cellStyle name="Normal 3 2 2 2 3" xfId="9" xr:uid="{00000000-0005-0000-0000-000006000000}"/>
    <cellStyle name="Normal 3 2 2 2 4" xfId="11" xr:uid="{00000000-0005-0000-0000-000007000000}"/>
    <cellStyle name="Normal 3 4 2 2" xfId="10" xr:uid="{00000000-0005-0000-0000-000008000000}"/>
    <cellStyle name="Normal 3 4 3" xfId="5" xr:uid="{00000000-0005-0000-0000-000009000000}"/>
    <cellStyle name="Normal 3 4 3 2 2" xfId="7" xr:uid="{00000000-0005-0000-0000-00000A000000}"/>
    <cellStyle name="Normal 4" xfId="12" xr:uid="{00000000-0005-0000-0000-00000B000000}"/>
    <cellStyle name="Normal 5" xfId="15" xr:uid="{7E4EF0ED-271B-4B9D-96F8-56CA9A083D25}"/>
    <cellStyle name="Normal 6 4 3" xfId="6" xr:uid="{00000000-0005-0000-0000-00000C000000}"/>
    <cellStyle name="Normal 7" xfId="8" xr:uid="{00000000-0005-0000-0000-00000D000000}"/>
    <cellStyle name="Normal_T13.04" xfId="17" xr:uid="{5D790E41-C4E3-4560-A3C1-A0B7E7A13256}"/>
    <cellStyle name="Normal_TAB13C" xfId="16" xr:uid="{3CA6D0E9-6A1A-400A-9145-7DCB0AE9A3D8}"/>
    <cellStyle name="Percent 2" xfId="14" xr:uid="{00000000-0005-0000-0000-00000E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666750</xdr:colOff>
      <xdr:row>0</xdr:row>
      <xdr:rowOff>0</xdr:rowOff>
    </xdr:from>
    <xdr:to>
      <xdr:col>10</xdr:col>
      <xdr:colOff>81643</xdr:colOff>
      <xdr:row>6</xdr:row>
      <xdr:rowOff>278493</xdr:rowOff>
    </xdr:to>
    <xdr:pic>
      <xdr:nvPicPr>
        <xdr:cNvPr id="2" name="Picture 1">
          <a:extLst>
            <a:ext uri="{FF2B5EF4-FFF2-40B4-BE49-F238E27FC236}">
              <a16:creationId xmlns:a16="http://schemas.microsoft.com/office/drawing/2014/main" id="{EA196D51-1C3A-4979-AC6A-8A3B3EB5A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7130143" cy="2450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SOWGS1\Public\My%20Documents\For%20CD%20Only%20-%20Excel%20Files\Fathiya\Inter-Sec03c-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56"/>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5513-D509-4977-B9AE-55F8C7607EDD}">
  <dimension ref="A1:S9"/>
  <sheetViews>
    <sheetView showGridLines="0" tabSelected="1" view="pageBreakPreview" zoomScale="70" zoomScaleNormal="70" zoomScaleSheetLayoutView="70" workbookViewId="0"/>
  </sheetViews>
  <sheetFormatPr defaultRowHeight="12.75"/>
  <cols>
    <col min="1" max="6" width="12.85546875" style="43" customWidth="1"/>
    <col min="7" max="11" width="12.85546875" style="45" customWidth="1"/>
    <col min="12" max="12" width="12.85546875" style="43" customWidth="1"/>
    <col min="13" max="16384" width="9.140625" style="43"/>
  </cols>
  <sheetData>
    <row r="1" spans="1:19" ht="28.5" customHeight="1">
      <c r="A1" s="41"/>
      <c r="B1" s="41"/>
      <c r="C1" s="41"/>
      <c r="D1" s="41"/>
      <c r="E1" s="41"/>
      <c r="F1" s="41"/>
      <c r="G1" s="42"/>
      <c r="H1" s="42"/>
      <c r="I1" s="42"/>
      <c r="J1" s="42"/>
      <c r="K1" s="42"/>
      <c r="L1" s="41"/>
    </row>
    <row r="2" spans="1:19" ht="28.5" customHeight="1">
      <c r="A2" s="41"/>
      <c r="B2" s="41"/>
      <c r="C2" s="41"/>
      <c r="D2" s="41"/>
      <c r="E2" s="41"/>
      <c r="F2" s="41"/>
      <c r="G2" s="42"/>
      <c r="H2" s="42"/>
      <c r="I2" s="42"/>
      <c r="J2" s="42"/>
      <c r="K2" s="42"/>
      <c r="L2" s="41"/>
    </row>
    <row r="3" spans="1:19" ht="28.5" customHeight="1">
      <c r="A3" s="41"/>
      <c r="B3" s="41"/>
      <c r="C3" s="41"/>
      <c r="D3" s="41"/>
      <c r="E3" s="41"/>
      <c r="F3" s="41"/>
      <c r="G3" s="42"/>
      <c r="H3" s="42"/>
      <c r="I3" s="42"/>
      <c r="J3" s="42"/>
      <c r="K3" s="42"/>
      <c r="L3" s="41"/>
    </row>
    <row r="4" spans="1:19" ht="28.5" customHeight="1">
      <c r="A4" s="41"/>
      <c r="B4" s="41"/>
      <c r="C4" s="41"/>
      <c r="D4" s="41"/>
      <c r="E4" s="41"/>
      <c r="F4" s="41"/>
      <c r="G4" s="42"/>
      <c r="H4" s="42"/>
      <c r="I4" s="42"/>
      <c r="J4" s="42"/>
      <c r="K4" s="42"/>
      <c r="L4" s="41"/>
    </row>
    <row r="5" spans="1:19" ht="28.5" customHeight="1">
      <c r="A5" s="41"/>
      <c r="B5" s="41"/>
      <c r="C5" s="41"/>
      <c r="D5" s="41"/>
      <c r="E5" s="41"/>
      <c r="F5" s="41"/>
      <c r="G5" s="42"/>
      <c r="H5" s="42"/>
      <c r="I5" s="42"/>
      <c r="J5" s="42"/>
      <c r="K5" s="42"/>
      <c r="L5" s="41"/>
    </row>
    <row r="6" spans="1:19" ht="28.5" customHeight="1">
      <c r="A6" s="41"/>
      <c r="B6" s="41"/>
      <c r="C6" s="41"/>
      <c r="D6" s="41"/>
      <c r="E6" s="41"/>
      <c r="F6" s="41"/>
      <c r="G6" s="42"/>
      <c r="H6" s="42"/>
      <c r="I6" s="42"/>
      <c r="J6" s="42"/>
      <c r="K6" s="42"/>
      <c r="L6" s="41"/>
    </row>
    <row r="7" spans="1:19" ht="28.5" customHeight="1">
      <c r="A7" s="41"/>
      <c r="B7" s="41"/>
      <c r="C7" s="41"/>
      <c r="D7" s="41"/>
      <c r="E7" s="41"/>
      <c r="F7" s="41"/>
      <c r="G7" s="42"/>
      <c r="H7" s="42"/>
      <c r="I7" s="42"/>
      <c r="J7" s="42"/>
      <c r="K7" s="42"/>
      <c r="L7" s="41"/>
    </row>
    <row r="8" spans="1:19" ht="346.5" customHeight="1">
      <c r="A8" s="63" t="s">
        <v>186</v>
      </c>
      <c r="B8" s="64"/>
      <c r="C8" s="64"/>
      <c r="D8" s="64"/>
      <c r="E8" s="64"/>
      <c r="F8" s="64"/>
      <c r="G8" s="65" t="s">
        <v>187</v>
      </c>
      <c r="H8" s="65"/>
      <c r="I8" s="65"/>
      <c r="J8" s="65"/>
      <c r="K8" s="65"/>
      <c r="L8" s="65"/>
    </row>
    <row r="9" spans="1:19" ht="15">
      <c r="A9" s="66"/>
      <c r="B9" s="66"/>
      <c r="C9" s="67"/>
      <c r="D9" s="67"/>
      <c r="E9" s="67"/>
      <c r="F9" s="67"/>
      <c r="G9" s="67"/>
      <c r="H9" s="67"/>
      <c r="I9" s="67"/>
      <c r="J9" s="67"/>
      <c r="K9" s="68"/>
      <c r="L9" s="68"/>
      <c r="S9" s="44"/>
    </row>
  </sheetData>
  <mergeCells count="5">
    <mergeCell ref="A8:F8"/>
    <mergeCell ref="G8:L8"/>
    <mergeCell ref="A9:B9"/>
    <mergeCell ref="C9:J9"/>
    <mergeCell ref="K9:L9"/>
  </mergeCells>
  <pageMargins left="0.7" right="0.7" top="0.75" bottom="0.75" header="0.3" footer="0.3"/>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B0AC-80E0-4234-BE1F-2A941F2DA025}">
  <dimension ref="A1:J73"/>
  <sheetViews>
    <sheetView showGridLines="0" view="pageBreakPreview" zoomScaleNormal="100" zoomScaleSheetLayoutView="100" zoomScalePageLayoutView="67" workbookViewId="0">
      <selection sqref="A1:H1"/>
    </sheetView>
  </sheetViews>
  <sheetFormatPr defaultColWidth="9.140625" defaultRowHeight="12.75"/>
  <cols>
    <col min="1" max="1" width="9.140625" style="46" customWidth="1"/>
    <col min="2" max="2" width="21.85546875" style="46" customWidth="1"/>
    <col min="3" max="3" width="121.140625" style="46" customWidth="1"/>
    <col min="4" max="5" width="12.7109375" style="46" customWidth="1"/>
    <col min="6" max="6" width="13.7109375" style="46" customWidth="1"/>
    <col min="7" max="7" width="11.7109375" style="46" customWidth="1"/>
    <col min="8" max="8" width="13.85546875" style="46" customWidth="1"/>
    <col min="9" max="16384" width="9.140625" style="46"/>
  </cols>
  <sheetData>
    <row r="1" spans="1:10">
      <c r="A1" s="70"/>
      <c r="B1" s="70"/>
      <c r="C1" s="70"/>
      <c r="D1" s="70"/>
      <c r="E1" s="70"/>
      <c r="F1" s="70"/>
      <c r="G1" s="70"/>
      <c r="H1" s="70"/>
    </row>
    <row r="2" spans="1:10">
      <c r="A2" s="43"/>
      <c r="B2" s="43"/>
      <c r="C2" s="47"/>
      <c r="I2" s="48"/>
      <c r="J2" s="48"/>
    </row>
    <row r="3" spans="1:10" ht="21">
      <c r="A3" s="69" t="s">
        <v>15</v>
      </c>
      <c r="B3" s="69"/>
      <c r="C3" s="69"/>
      <c r="I3" s="48"/>
      <c r="J3" s="48"/>
    </row>
    <row r="4" spans="1:10" ht="13.5" thickBot="1">
      <c r="A4" s="43"/>
      <c r="B4" s="43"/>
      <c r="C4" s="47"/>
    </row>
    <row r="5" spans="1:10" ht="64.5" thickTop="1">
      <c r="A5" s="49" t="s">
        <v>16</v>
      </c>
      <c r="B5" s="50"/>
      <c r="C5" s="51" t="s">
        <v>17</v>
      </c>
    </row>
    <row r="6" spans="1:10">
      <c r="A6" s="52" t="s">
        <v>18</v>
      </c>
      <c r="B6" s="53" t="s">
        <v>19</v>
      </c>
      <c r="C6" s="54" t="s">
        <v>20</v>
      </c>
    </row>
    <row r="7" spans="1:10">
      <c r="A7" s="52" t="s">
        <v>21</v>
      </c>
      <c r="B7" s="53" t="s">
        <v>22</v>
      </c>
      <c r="C7" s="55" t="s">
        <v>23</v>
      </c>
    </row>
    <row r="8" spans="1:10" ht="25.5">
      <c r="A8" s="52" t="s">
        <v>24</v>
      </c>
      <c r="B8" s="53" t="s">
        <v>25</v>
      </c>
      <c r="C8" s="54" t="s">
        <v>26</v>
      </c>
    </row>
    <row r="9" spans="1:10" ht="76.5">
      <c r="A9" s="56" t="s">
        <v>27</v>
      </c>
      <c r="B9" s="57"/>
      <c r="C9" s="58" t="s">
        <v>28</v>
      </c>
    </row>
    <row r="10" spans="1:10">
      <c r="A10" s="52" t="s">
        <v>29</v>
      </c>
      <c r="B10" s="53" t="s">
        <v>19</v>
      </c>
      <c r="C10" s="54" t="s">
        <v>30</v>
      </c>
    </row>
    <row r="11" spans="1:10">
      <c r="A11" s="52" t="s">
        <v>31</v>
      </c>
      <c r="B11" s="53" t="s">
        <v>25</v>
      </c>
      <c r="C11" s="54" t="s">
        <v>32</v>
      </c>
    </row>
    <row r="12" spans="1:10" ht="39.75">
      <c r="A12" s="56" t="s">
        <v>33</v>
      </c>
      <c r="B12" s="57"/>
      <c r="C12" s="58" t="s">
        <v>188</v>
      </c>
    </row>
    <row r="13" spans="1:10">
      <c r="A13" s="52" t="s">
        <v>34</v>
      </c>
      <c r="B13" s="53" t="s">
        <v>19</v>
      </c>
      <c r="C13" s="54" t="s">
        <v>35</v>
      </c>
    </row>
    <row r="14" spans="1:10">
      <c r="A14" s="52" t="s">
        <v>36</v>
      </c>
      <c r="B14" s="53" t="s">
        <v>25</v>
      </c>
      <c r="C14" s="54" t="s">
        <v>37</v>
      </c>
    </row>
    <row r="15" spans="1:10" ht="38.25">
      <c r="A15" s="52" t="s">
        <v>38</v>
      </c>
      <c r="B15" s="53" t="s">
        <v>39</v>
      </c>
      <c r="C15" s="54" t="s">
        <v>40</v>
      </c>
    </row>
    <row r="16" spans="1:10" ht="25.5">
      <c r="A16" s="52" t="s">
        <v>41</v>
      </c>
      <c r="B16" s="53" t="s">
        <v>42</v>
      </c>
      <c r="C16" s="54" t="s">
        <v>43</v>
      </c>
    </row>
    <row r="17" spans="1:3" ht="25.5">
      <c r="A17" s="52" t="s">
        <v>44</v>
      </c>
      <c r="B17" s="53" t="s">
        <v>45</v>
      </c>
      <c r="C17" s="54" t="s">
        <v>46</v>
      </c>
    </row>
    <row r="18" spans="1:3" ht="51">
      <c r="A18" s="56" t="s">
        <v>47</v>
      </c>
      <c r="B18" s="57"/>
      <c r="C18" s="58" t="s">
        <v>48</v>
      </c>
    </row>
    <row r="19" spans="1:3">
      <c r="A19" s="52" t="s">
        <v>49</v>
      </c>
      <c r="B19" s="53" t="s">
        <v>19</v>
      </c>
      <c r="C19" s="54" t="s">
        <v>50</v>
      </c>
    </row>
    <row r="20" spans="1:3">
      <c r="A20" s="52" t="s">
        <v>51</v>
      </c>
      <c r="B20" s="53" t="s">
        <v>25</v>
      </c>
      <c r="C20" s="54" t="s">
        <v>52</v>
      </c>
    </row>
    <row r="21" spans="1:3" ht="38.25">
      <c r="A21" s="52" t="s">
        <v>53</v>
      </c>
      <c r="B21" s="53" t="s">
        <v>54</v>
      </c>
      <c r="C21" s="54" t="s">
        <v>55</v>
      </c>
    </row>
    <row r="22" spans="1:3" ht="25.5">
      <c r="A22" s="52" t="s">
        <v>56</v>
      </c>
      <c r="B22" s="53" t="s">
        <v>45</v>
      </c>
      <c r="C22" s="54" t="s">
        <v>57</v>
      </c>
    </row>
    <row r="23" spans="1:3" ht="51">
      <c r="A23" s="56" t="s">
        <v>58</v>
      </c>
      <c r="B23" s="57"/>
      <c r="C23" s="58" t="s">
        <v>59</v>
      </c>
    </row>
    <row r="24" spans="1:3">
      <c r="A24" s="52" t="s">
        <v>60</v>
      </c>
      <c r="B24" s="53" t="s">
        <v>19</v>
      </c>
      <c r="C24" s="54" t="s">
        <v>61</v>
      </c>
    </row>
    <row r="25" spans="1:3">
      <c r="A25" s="52" t="s">
        <v>62</v>
      </c>
      <c r="B25" s="53" t="s">
        <v>25</v>
      </c>
      <c r="C25" s="54" t="s">
        <v>63</v>
      </c>
    </row>
    <row r="26" spans="1:3" ht="25.5">
      <c r="A26" s="52" t="s">
        <v>64</v>
      </c>
      <c r="B26" s="53" t="s">
        <v>42</v>
      </c>
      <c r="C26" s="54" t="s">
        <v>65</v>
      </c>
    </row>
    <row r="27" spans="1:3" ht="25.5">
      <c r="A27" s="52" t="s">
        <v>66</v>
      </c>
      <c r="B27" s="53" t="s">
        <v>45</v>
      </c>
      <c r="C27" s="54" t="s">
        <v>67</v>
      </c>
    </row>
    <row r="28" spans="1:3" ht="51">
      <c r="A28" s="56" t="s">
        <v>68</v>
      </c>
      <c r="B28" s="57"/>
      <c r="C28" s="58" t="s">
        <v>69</v>
      </c>
    </row>
    <row r="29" spans="1:3">
      <c r="A29" s="52" t="s">
        <v>70</v>
      </c>
      <c r="B29" s="53" t="s">
        <v>19</v>
      </c>
      <c r="C29" s="54" t="s">
        <v>71</v>
      </c>
    </row>
    <row r="30" spans="1:3">
      <c r="A30" s="52" t="s">
        <v>72</v>
      </c>
      <c r="B30" s="53" t="s">
        <v>25</v>
      </c>
      <c r="C30" s="54" t="s">
        <v>73</v>
      </c>
    </row>
    <row r="31" spans="1:3">
      <c r="A31" s="52" t="s">
        <v>74</v>
      </c>
      <c r="B31" s="53" t="s">
        <v>42</v>
      </c>
      <c r="C31" s="54" t="s">
        <v>75</v>
      </c>
    </row>
    <row r="32" spans="1:3" ht="25.5">
      <c r="A32" s="52" t="s">
        <v>76</v>
      </c>
      <c r="B32" s="53" t="s">
        <v>45</v>
      </c>
      <c r="C32" s="54" t="s">
        <v>77</v>
      </c>
    </row>
    <row r="33" spans="1:3" ht="25.5">
      <c r="A33" s="56" t="s">
        <v>78</v>
      </c>
      <c r="B33" s="57"/>
      <c r="C33" s="58" t="s">
        <v>79</v>
      </c>
    </row>
    <row r="34" spans="1:3">
      <c r="A34" s="52" t="s">
        <v>80</v>
      </c>
      <c r="B34" s="53" t="s">
        <v>19</v>
      </c>
      <c r="C34" s="54" t="s">
        <v>81</v>
      </c>
    </row>
    <row r="35" spans="1:3">
      <c r="A35" s="52" t="s">
        <v>82</v>
      </c>
      <c r="B35" s="53" t="s">
        <v>25</v>
      </c>
      <c r="C35" s="54" t="s">
        <v>83</v>
      </c>
    </row>
    <row r="36" spans="1:3">
      <c r="A36" s="52" t="s">
        <v>84</v>
      </c>
      <c r="B36" s="53" t="s">
        <v>42</v>
      </c>
      <c r="C36" s="54" t="s">
        <v>85</v>
      </c>
    </row>
    <row r="37" spans="1:3" ht="25.5">
      <c r="A37" s="52" t="s">
        <v>86</v>
      </c>
      <c r="B37" s="53" t="s">
        <v>45</v>
      </c>
      <c r="C37" s="54" t="s">
        <v>87</v>
      </c>
    </row>
    <row r="38" spans="1:3" ht="51">
      <c r="A38" s="56" t="s">
        <v>88</v>
      </c>
      <c r="B38" s="57"/>
      <c r="C38" s="58" t="s">
        <v>89</v>
      </c>
    </row>
    <row r="39" spans="1:3">
      <c r="A39" s="52" t="s">
        <v>90</v>
      </c>
      <c r="B39" s="53" t="s">
        <v>19</v>
      </c>
      <c r="C39" s="54" t="s">
        <v>50</v>
      </c>
    </row>
    <row r="40" spans="1:3">
      <c r="A40" s="52" t="s">
        <v>91</v>
      </c>
      <c r="B40" s="53" t="s">
        <v>25</v>
      </c>
      <c r="C40" s="54" t="s">
        <v>92</v>
      </c>
    </row>
    <row r="41" spans="1:3">
      <c r="A41" s="52" t="s">
        <v>93</v>
      </c>
      <c r="B41" s="53" t="s">
        <v>42</v>
      </c>
      <c r="C41" s="54" t="s">
        <v>94</v>
      </c>
    </row>
    <row r="42" spans="1:3" ht="25.5">
      <c r="A42" s="52" t="s">
        <v>95</v>
      </c>
      <c r="B42" s="53" t="s">
        <v>45</v>
      </c>
      <c r="C42" s="54" t="s">
        <v>96</v>
      </c>
    </row>
    <row r="43" spans="1:3" ht="25.5">
      <c r="A43" s="56" t="s">
        <v>97</v>
      </c>
      <c r="B43" s="57"/>
      <c r="C43" s="58" t="s">
        <v>98</v>
      </c>
    </row>
    <row r="44" spans="1:3">
      <c r="A44" s="52" t="s">
        <v>99</v>
      </c>
      <c r="B44" s="53" t="s">
        <v>19</v>
      </c>
      <c r="C44" s="54" t="s">
        <v>100</v>
      </c>
    </row>
    <row r="45" spans="1:3">
      <c r="A45" s="52" t="s">
        <v>101</v>
      </c>
      <c r="B45" s="53" t="s">
        <v>25</v>
      </c>
      <c r="C45" s="54" t="s">
        <v>102</v>
      </c>
    </row>
    <row r="46" spans="1:3">
      <c r="A46" s="52" t="s">
        <v>103</v>
      </c>
      <c r="B46" s="53" t="s">
        <v>42</v>
      </c>
      <c r="C46" s="54" t="s">
        <v>104</v>
      </c>
    </row>
    <row r="47" spans="1:3" ht="25.5">
      <c r="A47" s="52" t="s">
        <v>105</v>
      </c>
      <c r="B47" s="53" t="s">
        <v>45</v>
      </c>
      <c r="C47" s="54" t="s">
        <v>106</v>
      </c>
    </row>
    <row r="48" spans="1:3" ht="38.25">
      <c r="A48" s="56" t="s">
        <v>107</v>
      </c>
      <c r="B48" s="57"/>
      <c r="C48" s="58" t="s">
        <v>108</v>
      </c>
    </row>
    <row r="49" spans="1:3">
      <c r="A49" s="52" t="s">
        <v>109</v>
      </c>
      <c r="B49" s="53" t="s">
        <v>19</v>
      </c>
      <c r="C49" s="54" t="s">
        <v>110</v>
      </c>
    </row>
    <row r="50" spans="1:3">
      <c r="A50" s="52" t="s">
        <v>111</v>
      </c>
      <c r="B50" s="53" t="s">
        <v>25</v>
      </c>
      <c r="C50" s="54" t="s">
        <v>112</v>
      </c>
    </row>
    <row r="51" spans="1:3" ht="51">
      <c r="A51" s="52" t="s">
        <v>113</v>
      </c>
      <c r="B51" s="53" t="s">
        <v>42</v>
      </c>
      <c r="C51" s="54" t="s">
        <v>114</v>
      </c>
    </row>
    <row r="52" spans="1:3" ht="25.5">
      <c r="A52" s="52" t="s">
        <v>115</v>
      </c>
      <c r="B52" s="53" t="s">
        <v>45</v>
      </c>
      <c r="C52" s="54" t="s">
        <v>116</v>
      </c>
    </row>
    <row r="53" spans="1:3" ht="38.25">
      <c r="A53" s="56" t="s">
        <v>117</v>
      </c>
      <c r="B53" s="57"/>
      <c r="C53" s="58" t="s">
        <v>118</v>
      </c>
    </row>
    <row r="54" spans="1:3">
      <c r="A54" s="52" t="s">
        <v>119</v>
      </c>
      <c r="B54" s="53" t="s">
        <v>19</v>
      </c>
      <c r="C54" s="54" t="s">
        <v>120</v>
      </c>
    </row>
    <row r="55" spans="1:3">
      <c r="A55" s="52" t="s">
        <v>121</v>
      </c>
      <c r="B55" s="53" t="s">
        <v>25</v>
      </c>
      <c r="C55" s="54" t="s">
        <v>122</v>
      </c>
    </row>
    <row r="56" spans="1:3">
      <c r="A56" s="52" t="s">
        <v>123</v>
      </c>
      <c r="B56" s="53" t="s">
        <v>42</v>
      </c>
      <c r="C56" s="54" t="s">
        <v>124</v>
      </c>
    </row>
    <row r="57" spans="1:3" ht="25.5">
      <c r="A57" s="52" t="s">
        <v>125</v>
      </c>
      <c r="B57" s="53" t="s">
        <v>45</v>
      </c>
      <c r="C57" s="54" t="s">
        <v>126</v>
      </c>
    </row>
    <row r="58" spans="1:3">
      <c r="A58" s="56" t="s">
        <v>127</v>
      </c>
      <c r="B58" s="57"/>
      <c r="C58" s="58"/>
    </row>
    <row r="59" spans="1:3">
      <c r="A59" s="52" t="s">
        <v>128</v>
      </c>
      <c r="B59" s="53" t="s">
        <v>19</v>
      </c>
      <c r="C59" s="54" t="s">
        <v>129</v>
      </c>
    </row>
    <row r="60" spans="1:3">
      <c r="A60" s="52" t="s">
        <v>130</v>
      </c>
      <c r="B60" s="53" t="s">
        <v>131</v>
      </c>
      <c r="C60" s="54" t="s">
        <v>132</v>
      </c>
    </row>
    <row r="61" spans="1:3">
      <c r="A61" s="52" t="s">
        <v>133</v>
      </c>
      <c r="B61" s="53" t="s">
        <v>131</v>
      </c>
      <c r="C61" s="54" t="s">
        <v>134</v>
      </c>
    </row>
    <row r="62" spans="1:3">
      <c r="A62" s="52" t="s">
        <v>135</v>
      </c>
      <c r="B62" s="53" t="s">
        <v>131</v>
      </c>
      <c r="C62" s="54" t="s">
        <v>136</v>
      </c>
    </row>
    <row r="63" spans="1:3">
      <c r="A63" s="52" t="s">
        <v>137</v>
      </c>
      <c r="B63" s="53" t="s">
        <v>131</v>
      </c>
      <c r="C63" s="54" t="s">
        <v>138</v>
      </c>
    </row>
    <row r="64" spans="1:3">
      <c r="A64" s="52" t="s">
        <v>139</v>
      </c>
      <c r="B64" s="53" t="s">
        <v>131</v>
      </c>
      <c r="C64" s="54" t="s">
        <v>140</v>
      </c>
    </row>
    <row r="65" spans="1:3">
      <c r="A65" s="52" t="s">
        <v>141</v>
      </c>
      <c r="B65" s="53" t="s">
        <v>131</v>
      </c>
      <c r="C65" s="54" t="s">
        <v>142</v>
      </c>
    </row>
    <row r="66" spans="1:3">
      <c r="A66" s="52" t="s">
        <v>143</v>
      </c>
      <c r="B66" s="53" t="s">
        <v>131</v>
      </c>
      <c r="C66" s="54" t="s">
        <v>144</v>
      </c>
    </row>
    <row r="67" spans="1:3">
      <c r="A67" s="52" t="s">
        <v>145</v>
      </c>
      <c r="B67" s="53" t="s">
        <v>131</v>
      </c>
      <c r="C67" s="54" t="s">
        <v>146</v>
      </c>
    </row>
    <row r="68" spans="1:3">
      <c r="A68" s="52" t="s">
        <v>147</v>
      </c>
      <c r="B68" s="53" t="s">
        <v>131</v>
      </c>
      <c r="C68" s="54" t="s">
        <v>148</v>
      </c>
    </row>
    <row r="69" spans="1:3">
      <c r="A69" s="52" t="s">
        <v>149</v>
      </c>
      <c r="B69" s="53" t="s">
        <v>150</v>
      </c>
      <c r="C69" s="54" t="s">
        <v>151</v>
      </c>
    </row>
    <row r="70" spans="1:3" ht="51">
      <c r="A70" s="56" t="s">
        <v>152</v>
      </c>
      <c r="B70" s="57"/>
      <c r="C70" s="58" t="s">
        <v>153</v>
      </c>
    </row>
    <row r="71" spans="1:3">
      <c r="A71" s="52" t="s">
        <v>154</v>
      </c>
      <c r="B71" s="53" t="s">
        <v>19</v>
      </c>
      <c r="C71" s="54" t="s">
        <v>155</v>
      </c>
    </row>
    <row r="72" spans="1:3" ht="39" thickBot="1">
      <c r="A72" s="59" t="s">
        <v>156</v>
      </c>
      <c r="B72" s="60" t="s">
        <v>157</v>
      </c>
      <c r="C72" s="61" t="s">
        <v>158</v>
      </c>
    </row>
    <row r="73" spans="1:3" ht="13.5" thickTop="1"/>
  </sheetData>
  <mergeCells count="2">
    <mergeCell ref="A3:C3"/>
    <mergeCell ref="A1:H1"/>
  </mergeCells>
  <printOptions horizontalCentered="1" gridLinesSet="0"/>
  <pageMargins left="0.5" right="0.5" top="2" bottom="1" header="0" footer="0"/>
  <pageSetup scale="69" orientation="landscape" r:id="rId1"/>
  <headerFooter alignWithMargins="0">
    <oddHeader>&amp;C&amp;G</oddHeader>
    <oddFooter>&amp;L&amp;KB59F54Page &amp;P of &amp;N&amp;C&amp;KB59F54T:+973 17 878 183            www.iga.gov.bh      Statistics@iga.gov.bh&amp;R&amp;KB59F54الصفحة &amp;P من &amp;N</oddFooter>
  </headerFooter>
  <rowBreaks count="2" manualBreakCount="2">
    <brk id="22" max="2" man="1"/>
    <brk id="47" max="2"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E7AD-4ED9-4300-8E29-32C9D91D5191}">
  <sheetPr>
    <pageSetUpPr fitToPage="1"/>
  </sheetPr>
  <dimension ref="A1:P76"/>
  <sheetViews>
    <sheetView showGridLines="0" view="pageBreakPreview" zoomScaleNormal="100" zoomScaleSheetLayoutView="100" zoomScalePageLayoutView="67" workbookViewId="0">
      <selection sqref="A1:B2"/>
    </sheetView>
  </sheetViews>
  <sheetFormatPr defaultColWidth="9.140625" defaultRowHeight="12.75"/>
  <cols>
    <col min="1" max="1" width="9.28515625" style="62" customWidth="1"/>
    <col min="2" max="2" width="30.7109375" style="62" bestFit="1" customWidth="1"/>
    <col min="3" max="7" width="7.85546875" style="62" hidden="1" customWidth="1"/>
    <col min="8" max="10" width="7.85546875" style="62" bestFit="1" customWidth="1"/>
    <col min="11" max="14" width="10.140625" style="62" customWidth="1"/>
    <col min="15" max="15" width="22.42578125" style="62" customWidth="1"/>
    <col min="16" max="16384" width="9.140625" style="62"/>
  </cols>
  <sheetData>
    <row r="1" spans="1:16" ht="22.5" customHeight="1">
      <c r="A1" s="83" t="s">
        <v>189</v>
      </c>
      <c r="B1" s="83"/>
      <c r="C1" s="84" t="s">
        <v>159</v>
      </c>
      <c r="D1" s="84"/>
      <c r="E1" s="84"/>
      <c r="F1" s="84"/>
      <c r="G1" s="84"/>
      <c r="H1" s="84"/>
      <c r="I1" s="84"/>
      <c r="J1" s="84"/>
      <c r="K1" s="84"/>
      <c r="L1" s="84"/>
      <c r="M1" s="84"/>
      <c r="N1" s="84"/>
      <c r="O1" s="79" t="s">
        <v>160</v>
      </c>
      <c r="P1" s="79"/>
    </row>
    <row r="2" spans="1:16" ht="22.5" customHeight="1">
      <c r="A2" s="83"/>
      <c r="B2" s="83"/>
      <c r="C2" s="84"/>
      <c r="D2" s="84"/>
      <c r="E2" s="84"/>
      <c r="F2" s="84"/>
      <c r="G2" s="84"/>
      <c r="H2" s="84"/>
      <c r="I2" s="84"/>
      <c r="J2" s="84"/>
      <c r="K2" s="84"/>
      <c r="L2" s="84"/>
      <c r="M2" s="84"/>
      <c r="N2" s="84"/>
      <c r="O2" s="79"/>
      <c r="P2" s="79"/>
    </row>
    <row r="3" spans="1:16" ht="16.5" thickBot="1">
      <c r="A3" s="80"/>
      <c r="B3" s="80"/>
      <c r="C3" s="80"/>
      <c r="D3" s="80"/>
      <c r="E3" s="80"/>
      <c r="F3" s="80"/>
      <c r="G3" s="80"/>
      <c r="H3" s="80"/>
      <c r="I3" s="80"/>
      <c r="J3" s="80"/>
      <c r="K3" s="80"/>
      <c r="L3" s="80"/>
      <c r="M3" s="80"/>
      <c r="N3" s="80"/>
      <c r="O3" s="80"/>
      <c r="P3" s="18"/>
    </row>
    <row r="4" spans="1:16" ht="17.25" thickTop="1" thickBot="1">
      <c r="A4" s="19" t="s">
        <v>185</v>
      </c>
      <c r="B4" s="20"/>
      <c r="C4" s="20">
        <v>2009</v>
      </c>
      <c r="D4" s="20">
        <v>2010</v>
      </c>
      <c r="E4" s="20">
        <v>2011</v>
      </c>
      <c r="F4" s="20">
        <v>2012</v>
      </c>
      <c r="G4" s="20">
        <v>2013</v>
      </c>
      <c r="H4" s="20">
        <v>2014</v>
      </c>
      <c r="I4" s="20">
        <v>2015</v>
      </c>
      <c r="J4" s="20">
        <v>2016</v>
      </c>
      <c r="K4" s="20">
        <v>2017</v>
      </c>
      <c r="L4" s="20">
        <v>2018</v>
      </c>
      <c r="M4" s="20">
        <v>2019</v>
      </c>
      <c r="N4" s="20">
        <v>2020</v>
      </c>
      <c r="O4" s="20" t="s">
        <v>161</v>
      </c>
      <c r="P4" s="21"/>
    </row>
    <row r="5" spans="1:16" ht="16.5" thickTop="1">
      <c r="A5" s="22" t="s">
        <v>16</v>
      </c>
      <c r="B5" s="23"/>
      <c r="C5" s="23"/>
      <c r="D5" s="23"/>
      <c r="E5" s="23"/>
      <c r="F5" s="23"/>
      <c r="G5" s="23"/>
      <c r="H5" s="23"/>
      <c r="I5" s="23"/>
      <c r="J5" s="23"/>
      <c r="K5" s="23"/>
      <c r="L5" s="23"/>
      <c r="M5" s="23"/>
      <c r="N5" s="23"/>
      <c r="O5" s="81" t="s">
        <v>162</v>
      </c>
      <c r="P5" s="82"/>
    </row>
    <row r="6" spans="1:16" ht="15.75">
      <c r="A6" s="24" t="s">
        <v>18</v>
      </c>
      <c r="B6" s="25" t="s">
        <v>19</v>
      </c>
      <c r="C6" s="26">
        <v>66510</v>
      </c>
      <c r="D6" s="26">
        <v>66375</v>
      </c>
      <c r="E6" s="26">
        <v>69453</v>
      </c>
      <c r="F6" s="27">
        <v>63302</v>
      </c>
      <c r="G6" s="18">
        <v>72122</v>
      </c>
      <c r="H6" s="18">
        <v>73882</v>
      </c>
      <c r="I6" s="18">
        <v>73556</v>
      </c>
      <c r="J6" s="18">
        <v>73944</v>
      </c>
      <c r="K6" s="18">
        <v>71958</v>
      </c>
      <c r="L6" s="18">
        <v>70875</v>
      </c>
      <c r="M6" s="18">
        <v>70886</v>
      </c>
      <c r="N6" s="18">
        <v>71073</v>
      </c>
      <c r="O6" s="28" t="s">
        <v>163</v>
      </c>
      <c r="P6" s="29" t="s">
        <v>18</v>
      </c>
    </row>
    <row r="7" spans="1:16" ht="15.75">
      <c r="A7" s="24" t="s">
        <v>21</v>
      </c>
      <c r="B7" s="25" t="s">
        <v>22</v>
      </c>
      <c r="C7" s="26">
        <v>81895</v>
      </c>
      <c r="D7" s="26">
        <v>85658</v>
      </c>
      <c r="E7" s="26">
        <v>79263</v>
      </c>
      <c r="F7" s="27">
        <v>80164</v>
      </c>
      <c r="G7" s="18">
        <v>78583</v>
      </c>
      <c r="H7" s="18">
        <v>76015</v>
      </c>
      <c r="I7" s="18">
        <v>78711</v>
      </c>
      <c r="J7" s="18">
        <v>76682</v>
      </c>
      <c r="K7" s="18">
        <v>80179</v>
      </c>
      <c r="L7" s="18">
        <v>80164</v>
      </c>
      <c r="M7" s="18">
        <v>81388</v>
      </c>
      <c r="N7" s="18">
        <v>64586</v>
      </c>
      <c r="O7" s="28" t="s">
        <v>164</v>
      </c>
      <c r="P7" s="29" t="s">
        <v>21</v>
      </c>
    </row>
    <row r="8" spans="1:16" ht="15.75">
      <c r="A8" s="24" t="s">
        <v>24</v>
      </c>
      <c r="B8" s="25" t="s">
        <v>25</v>
      </c>
      <c r="C8" s="26">
        <v>55475</v>
      </c>
      <c r="D8" s="26">
        <v>55078</v>
      </c>
      <c r="E8" s="26">
        <v>54716</v>
      </c>
      <c r="F8" s="27">
        <v>48671</v>
      </c>
      <c r="G8" s="18">
        <v>52121</v>
      </c>
      <c r="H8" s="18">
        <v>56311</v>
      </c>
      <c r="I8" s="18">
        <v>54556</v>
      </c>
      <c r="J8" s="18">
        <v>56540</v>
      </c>
      <c r="K8" s="18">
        <v>55639</v>
      </c>
      <c r="L8" s="18">
        <v>56313</v>
      </c>
      <c r="M8" s="18">
        <v>56024</v>
      </c>
      <c r="N8" s="18">
        <v>54450</v>
      </c>
      <c r="O8" s="28" t="s">
        <v>165</v>
      </c>
      <c r="P8" s="29" t="s">
        <v>24</v>
      </c>
    </row>
    <row r="9" spans="1:16" ht="15.75">
      <c r="A9" s="22" t="s">
        <v>27</v>
      </c>
      <c r="B9" s="23"/>
      <c r="C9" s="23"/>
      <c r="D9" s="23"/>
      <c r="E9" s="23"/>
      <c r="F9" s="23"/>
      <c r="G9" s="23"/>
      <c r="H9" s="23"/>
      <c r="I9" s="23"/>
      <c r="J9" s="23"/>
      <c r="K9" s="23"/>
      <c r="L9" s="23"/>
      <c r="M9" s="23"/>
      <c r="N9" s="23"/>
      <c r="O9" s="71" t="s">
        <v>166</v>
      </c>
      <c r="P9" s="72"/>
    </row>
    <row r="10" spans="1:16" ht="15.75">
      <c r="A10" s="24" t="s">
        <v>29</v>
      </c>
      <c r="B10" s="25" t="s">
        <v>19</v>
      </c>
      <c r="C10" s="26">
        <v>3589</v>
      </c>
      <c r="D10" s="26">
        <v>3771</v>
      </c>
      <c r="E10" s="26">
        <v>3933</v>
      </c>
      <c r="F10" s="27">
        <v>3825</v>
      </c>
      <c r="G10" s="18">
        <v>3491</v>
      </c>
      <c r="H10" s="18">
        <v>3710</v>
      </c>
      <c r="I10" s="18">
        <v>3636</v>
      </c>
      <c r="J10" s="18">
        <v>3700</v>
      </c>
      <c r="K10" s="18">
        <v>3503</v>
      </c>
      <c r="L10" s="18">
        <v>4008</v>
      </c>
      <c r="M10" s="18">
        <v>6773</v>
      </c>
      <c r="N10" s="18">
        <v>6619</v>
      </c>
      <c r="O10" s="28" t="s">
        <v>163</v>
      </c>
      <c r="P10" s="30" t="s">
        <v>29</v>
      </c>
    </row>
    <row r="11" spans="1:16" ht="15.75">
      <c r="A11" s="24" t="s">
        <v>31</v>
      </c>
      <c r="B11" s="25" t="s">
        <v>25</v>
      </c>
      <c r="C11" s="26">
        <v>3577</v>
      </c>
      <c r="D11" s="26">
        <v>3533</v>
      </c>
      <c r="E11" s="26">
        <v>4093</v>
      </c>
      <c r="F11" s="27">
        <v>3835</v>
      </c>
      <c r="G11" s="18">
        <v>3330</v>
      </c>
      <c r="H11" s="18">
        <v>3684</v>
      </c>
      <c r="I11" s="18">
        <v>3653</v>
      </c>
      <c r="J11" s="18">
        <v>3812</v>
      </c>
      <c r="K11" s="18">
        <v>3279</v>
      </c>
      <c r="L11" s="18">
        <v>3792</v>
      </c>
      <c r="M11" s="18">
        <v>7212</v>
      </c>
      <c r="N11" s="18">
        <v>6518</v>
      </c>
      <c r="O11" s="28" t="s">
        <v>165</v>
      </c>
      <c r="P11" s="30" t="s">
        <v>31</v>
      </c>
    </row>
    <row r="12" spans="1:16" ht="15.75">
      <c r="A12" s="22" t="s">
        <v>33</v>
      </c>
      <c r="B12" s="23"/>
      <c r="C12" s="23"/>
      <c r="D12" s="23"/>
      <c r="E12" s="23"/>
      <c r="F12" s="23"/>
      <c r="G12" s="23"/>
      <c r="H12" s="23"/>
      <c r="I12" s="23"/>
      <c r="J12" s="23"/>
      <c r="K12" s="23"/>
      <c r="L12" s="23"/>
      <c r="M12" s="23"/>
      <c r="N12" s="23"/>
      <c r="O12" s="71" t="s">
        <v>13</v>
      </c>
      <c r="P12" s="72"/>
    </row>
    <row r="13" spans="1:16" ht="15.75">
      <c r="A13" s="24" t="s">
        <v>34</v>
      </c>
      <c r="B13" s="25" t="s">
        <v>19</v>
      </c>
      <c r="C13" s="26">
        <v>21943</v>
      </c>
      <c r="D13" s="26">
        <v>24704</v>
      </c>
      <c r="E13" s="26">
        <v>24213</v>
      </c>
      <c r="F13" s="27">
        <v>24675</v>
      </c>
      <c r="G13" s="18">
        <v>26604</v>
      </c>
      <c r="H13" s="18">
        <v>23254</v>
      </c>
      <c r="I13" s="18">
        <v>25821</v>
      </c>
      <c r="J13" s="18">
        <v>24670</v>
      </c>
      <c r="K13" s="18">
        <v>24215</v>
      </c>
      <c r="L13" s="18">
        <v>24209</v>
      </c>
      <c r="M13" s="18">
        <v>24065</v>
      </c>
      <c r="N13" s="18">
        <v>18073</v>
      </c>
      <c r="O13" s="28" t="s">
        <v>163</v>
      </c>
      <c r="P13" s="30" t="s">
        <v>34</v>
      </c>
    </row>
    <row r="14" spans="1:16" ht="15.75">
      <c r="A14" s="24" t="s">
        <v>36</v>
      </c>
      <c r="B14" s="25" t="s">
        <v>25</v>
      </c>
      <c r="C14" s="26">
        <v>16414</v>
      </c>
      <c r="D14" s="26">
        <v>19371</v>
      </c>
      <c r="E14" s="26">
        <v>19693</v>
      </c>
      <c r="F14" s="27">
        <v>19520</v>
      </c>
      <c r="G14" s="18">
        <v>22765</v>
      </c>
      <c r="H14" s="18">
        <v>21770</v>
      </c>
      <c r="I14" s="18">
        <v>22157</v>
      </c>
      <c r="J14" s="18">
        <v>20483</v>
      </c>
      <c r="K14" s="18">
        <v>20806</v>
      </c>
      <c r="L14" s="18">
        <v>19880</v>
      </c>
      <c r="M14" s="18">
        <v>19679</v>
      </c>
      <c r="N14" s="18">
        <v>16067</v>
      </c>
      <c r="O14" s="28" t="s">
        <v>165</v>
      </c>
      <c r="P14" s="30" t="s">
        <v>36</v>
      </c>
    </row>
    <row r="15" spans="1:16" ht="15.75">
      <c r="A15" s="24" t="s">
        <v>38</v>
      </c>
      <c r="B15" s="25" t="s">
        <v>39</v>
      </c>
      <c r="C15" s="26">
        <v>5279</v>
      </c>
      <c r="D15" s="26">
        <v>4951</v>
      </c>
      <c r="E15" s="26">
        <v>4604</v>
      </c>
      <c r="F15" s="27">
        <v>4372</v>
      </c>
      <c r="G15" s="18">
        <v>3124</v>
      </c>
      <c r="H15" s="18">
        <v>3070</v>
      </c>
      <c r="I15" s="18">
        <v>3388</v>
      </c>
      <c r="J15" s="18">
        <v>3377</v>
      </c>
      <c r="K15" s="18">
        <v>3471</v>
      </c>
      <c r="L15" s="18">
        <v>3755</v>
      </c>
      <c r="M15" s="18">
        <v>3944</v>
      </c>
      <c r="N15" s="18">
        <v>2231</v>
      </c>
      <c r="O15" s="28" t="s">
        <v>13</v>
      </c>
      <c r="P15" s="30" t="s">
        <v>38</v>
      </c>
    </row>
    <row r="16" spans="1:16" ht="15.75">
      <c r="A16" s="24" t="s">
        <v>41</v>
      </c>
      <c r="B16" s="25" t="s">
        <v>42</v>
      </c>
      <c r="C16" s="18">
        <v>55</v>
      </c>
      <c r="D16" s="18">
        <v>375</v>
      </c>
      <c r="E16" s="18">
        <v>185</v>
      </c>
      <c r="F16" s="27">
        <v>228</v>
      </c>
      <c r="G16" s="18">
        <v>355</v>
      </c>
      <c r="H16" s="18">
        <v>325</v>
      </c>
      <c r="I16" s="18">
        <v>261</v>
      </c>
      <c r="J16" s="18">
        <v>255</v>
      </c>
      <c r="K16" s="18">
        <v>218</v>
      </c>
      <c r="L16" s="18">
        <v>279</v>
      </c>
      <c r="M16" s="18">
        <v>254</v>
      </c>
      <c r="N16" s="18">
        <v>208</v>
      </c>
      <c r="O16" s="28" t="s">
        <v>167</v>
      </c>
      <c r="P16" s="30" t="s">
        <v>41</v>
      </c>
    </row>
    <row r="17" spans="1:16" ht="15.75">
      <c r="A17" s="24" t="s">
        <v>44</v>
      </c>
      <c r="B17" s="25" t="s">
        <v>45</v>
      </c>
      <c r="C17" s="26">
        <f>+C13-(C16+C15+C14)</f>
        <v>195</v>
      </c>
      <c r="D17" s="26">
        <f t="shared" ref="D17:M17" si="0">(D13)-(D14+D15+D16)</f>
        <v>7</v>
      </c>
      <c r="E17" s="26">
        <f t="shared" si="0"/>
        <v>-269</v>
      </c>
      <c r="F17" s="26">
        <f t="shared" si="0"/>
        <v>555</v>
      </c>
      <c r="G17" s="26">
        <f t="shared" si="0"/>
        <v>360</v>
      </c>
      <c r="H17" s="26">
        <f t="shared" si="0"/>
        <v>-1911</v>
      </c>
      <c r="I17" s="26">
        <f t="shared" si="0"/>
        <v>15</v>
      </c>
      <c r="J17" s="26">
        <v>401</v>
      </c>
      <c r="K17" s="26">
        <f t="shared" ref="K17:L17" si="1">(K13)-(K14+K15+K16)</f>
        <v>-280</v>
      </c>
      <c r="L17" s="26">
        <f t="shared" si="1"/>
        <v>295</v>
      </c>
      <c r="M17" s="26">
        <f t="shared" si="0"/>
        <v>188</v>
      </c>
      <c r="N17" s="26">
        <v>-433</v>
      </c>
      <c r="O17" s="28" t="s">
        <v>168</v>
      </c>
      <c r="P17" s="30" t="s">
        <v>44</v>
      </c>
    </row>
    <row r="18" spans="1:16" ht="15.75">
      <c r="A18" s="22" t="s">
        <v>47</v>
      </c>
      <c r="B18" s="23"/>
      <c r="C18" s="23"/>
      <c r="D18" s="23"/>
      <c r="E18" s="23"/>
      <c r="F18" s="23"/>
      <c r="G18" s="23"/>
      <c r="H18" s="23"/>
      <c r="I18" s="23"/>
      <c r="J18" s="23"/>
      <c r="K18" s="23"/>
      <c r="L18" s="23"/>
      <c r="M18" s="23"/>
      <c r="N18" s="23"/>
      <c r="O18" s="71" t="s">
        <v>169</v>
      </c>
      <c r="P18" s="72"/>
    </row>
    <row r="19" spans="1:16" ht="15.75">
      <c r="A19" s="24" t="s">
        <v>49</v>
      </c>
      <c r="B19" s="25" t="s">
        <v>19</v>
      </c>
      <c r="C19" s="26">
        <v>6834</v>
      </c>
      <c r="D19" s="26">
        <v>6877</v>
      </c>
      <c r="E19" s="26">
        <v>6248</v>
      </c>
      <c r="F19" s="27">
        <v>5642</v>
      </c>
      <c r="G19" s="18">
        <v>5064</v>
      </c>
      <c r="H19" s="18">
        <v>6398</v>
      </c>
      <c r="I19" s="18">
        <v>6981</v>
      </c>
      <c r="J19" s="18">
        <v>6662</v>
      </c>
      <c r="K19" s="18">
        <v>6325</v>
      </c>
      <c r="L19" s="18">
        <v>6296</v>
      </c>
      <c r="M19" s="18">
        <v>6416</v>
      </c>
      <c r="N19" s="18">
        <v>4561</v>
      </c>
      <c r="O19" s="28" t="s">
        <v>163</v>
      </c>
      <c r="P19" s="30" t="s">
        <v>49</v>
      </c>
    </row>
    <row r="20" spans="1:16" ht="15.75">
      <c r="A20" s="24" t="s">
        <v>51</v>
      </c>
      <c r="B20" s="25" t="s">
        <v>25</v>
      </c>
      <c r="C20" s="26">
        <v>1822</v>
      </c>
      <c r="D20" s="26">
        <v>1724</v>
      </c>
      <c r="E20" s="26">
        <v>758</v>
      </c>
      <c r="F20" s="27">
        <v>0</v>
      </c>
      <c r="G20" s="18">
        <v>7</v>
      </c>
      <c r="H20" s="18">
        <v>0</v>
      </c>
      <c r="I20" s="18">
        <v>37</v>
      </c>
      <c r="J20" s="18">
        <v>44</v>
      </c>
      <c r="K20" s="18">
        <v>0</v>
      </c>
      <c r="L20" s="18">
        <v>0</v>
      </c>
      <c r="M20" s="18">
        <v>0</v>
      </c>
      <c r="N20" s="18">
        <v>0</v>
      </c>
      <c r="O20" s="28" t="s">
        <v>165</v>
      </c>
      <c r="P20" s="30" t="s">
        <v>51</v>
      </c>
    </row>
    <row r="21" spans="1:16" ht="15.75">
      <c r="A21" s="24" t="s">
        <v>53</v>
      </c>
      <c r="B21" s="25" t="s">
        <v>54</v>
      </c>
      <c r="C21" s="26">
        <v>4986</v>
      </c>
      <c r="D21" s="26">
        <v>5314</v>
      </c>
      <c r="E21" s="26">
        <v>5103</v>
      </c>
      <c r="F21" s="27">
        <v>5687</v>
      </c>
      <c r="G21" s="18">
        <v>5981</v>
      </c>
      <c r="H21" s="18">
        <v>6360</v>
      </c>
      <c r="I21" s="18">
        <v>6611</v>
      </c>
      <c r="J21" s="18">
        <v>6629</v>
      </c>
      <c r="K21" s="18">
        <v>6796</v>
      </c>
      <c r="L21" s="18">
        <v>7191</v>
      </c>
      <c r="M21" s="18">
        <v>7326</v>
      </c>
      <c r="N21" s="18">
        <v>6263</v>
      </c>
      <c r="O21" s="28" t="s">
        <v>167</v>
      </c>
      <c r="P21" s="30" t="s">
        <v>53</v>
      </c>
    </row>
    <row r="22" spans="1:16" ht="15.75">
      <c r="A22" s="24" t="s">
        <v>56</v>
      </c>
      <c r="B22" s="25" t="s">
        <v>45</v>
      </c>
      <c r="C22" s="26">
        <f>+C19-(C21+C20)</f>
        <v>26</v>
      </c>
      <c r="D22" s="26">
        <f t="shared" ref="D22:M22" si="2">D19-D20-D21</f>
        <v>-161</v>
      </c>
      <c r="E22" s="26">
        <f t="shared" si="2"/>
        <v>387</v>
      </c>
      <c r="F22" s="31">
        <f t="shared" si="2"/>
        <v>-45</v>
      </c>
      <c r="G22" s="31">
        <f t="shared" si="2"/>
        <v>-924</v>
      </c>
      <c r="H22" s="31">
        <f t="shared" si="2"/>
        <v>38</v>
      </c>
      <c r="I22" s="31">
        <f t="shared" si="2"/>
        <v>333</v>
      </c>
      <c r="J22" s="31">
        <f t="shared" si="2"/>
        <v>-11</v>
      </c>
      <c r="K22" s="31">
        <f t="shared" si="2"/>
        <v>-471</v>
      </c>
      <c r="L22" s="31">
        <f t="shared" si="2"/>
        <v>-895</v>
      </c>
      <c r="M22" s="31">
        <f t="shared" si="2"/>
        <v>-910</v>
      </c>
      <c r="N22" s="31">
        <v>-1702</v>
      </c>
      <c r="O22" s="28" t="s">
        <v>168</v>
      </c>
      <c r="P22" s="30" t="s">
        <v>56</v>
      </c>
    </row>
    <row r="23" spans="1:16" ht="15.75">
      <c r="A23" s="22" t="s">
        <v>170</v>
      </c>
      <c r="B23" s="23"/>
      <c r="C23" s="23"/>
      <c r="D23" s="23"/>
      <c r="E23" s="23"/>
      <c r="F23" s="23"/>
      <c r="G23" s="23"/>
      <c r="H23" s="23"/>
      <c r="I23" s="23"/>
      <c r="J23" s="23"/>
      <c r="K23" s="23"/>
      <c r="L23" s="23"/>
      <c r="M23" s="23"/>
      <c r="N23" s="23"/>
      <c r="O23" s="71" t="s">
        <v>171</v>
      </c>
      <c r="P23" s="72"/>
    </row>
    <row r="24" spans="1:16" ht="15.75">
      <c r="A24" s="24" t="s">
        <v>60</v>
      </c>
      <c r="B24" s="25" t="s">
        <v>19</v>
      </c>
      <c r="C24" s="26">
        <v>413</v>
      </c>
      <c r="D24" s="26">
        <v>163</v>
      </c>
      <c r="E24" s="26">
        <v>0</v>
      </c>
      <c r="F24" s="18">
        <v>0</v>
      </c>
      <c r="G24" s="18">
        <v>0</v>
      </c>
      <c r="H24" s="18">
        <v>0</v>
      </c>
      <c r="I24" s="18">
        <v>0</v>
      </c>
      <c r="J24" s="18">
        <v>0</v>
      </c>
      <c r="K24" s="18">
        <v>0</v>
      </c>
      <c r="L24" s="18">
        <v>0</v>
      </c>
      <c r="M24" s="18">
        <v>0</v>
      </c>
      <c r="N24" s="18">
        <v>0</v>
      </c>
      <c r="O24" s="28" t="s">
        <v>163</v>
      </c>
      <c r="P24" s="30" t="s">
        <v>60</v>
      </c>
    </row>
    <row r="25" spans="1:16" ht="15.75">
      <c r="A25" s="24" t="s">
        <v>62</v>
      </c>
      <c r="B25" s="25" t="s">
        <v>25</v>
      </c>
      <c r="C25" s="26">
        <v>209</v>
      </c>
      <c r="D25" s="26">
        <v>139</v>
      </c>
      <c r="E25" s="26">
        <v>0</v>
      </c>
      <c r="F25" s="18">
        <v>0</v>
      </c>
      <c r="G25" s="18">
        <v>0</v>
      </c>
      <c r="H25" s="18">
        <v>0</v>
      </c>
      <c r="I25" s="18">
        <v>0</v>
      </c>
      <c r="J25" s="18">
        <v>0</v>
      </c>
      <c r="K25" s="18">
        <v>0</v>
      </c>
      <c r="L25" s="18">
        <v>0</v>
      </c>
      <c r="M25" s="18">
        <v>0</v>
      </c>
      <c r="N25" s="18">
        <v>0</v>
      </c>
      <c r="O25" s="28" t="s">
        <v>165</v>
      </c>
      <c r="P25" s="30" t="s">
        <v>62</v>
      </c>
    </row>
    <row r="26" spans="1:16" ht="15.75">
      <c r="A26" s="24" t="s">
        <v>64</v>
      </c>
      <c r="B26" s="25" t="s">
        <v>42</v>
      </c>
      <c r="C26" s="26">
        <v>204</v>
      </c>
      <c r="D26" s="26">
        <v>189</v>
      </c>
      <c r="E26" s="26">
        <v>195</v>
      </c>
      <c r="F26" s="18">
        <v>193</v>
      </c>
      <c r="G26" s="18">
        <v>216</v>
      </c>
      <c r="H26" s="18">
        <v>186</v>
      </c>
      <c r="I26" s="18">
        <v>217</v>
      </c>
      <c r="J26" s="18">
        <v>154</v>
      </c>
      <c r="K26" s="18">
        <v>143</v>
      </c>
      <c r="L26" s="18">
        <v>125</v>
      </c>
      <c r="M26" s="18">
        <v>123</v>
      </c>
      <c r="N26" s="18">
        <v>116</v>
      </c>
      <c r="O26" s="28" t="s">
        <v>167</v>
      </c>
      <c r="P26" s="30" t="s">
        <v>64</v>
      </c>
    </row>
    <row r="27" spans="1:16" ht="15.75">
      <c r="A27" s="24" t="s">
        <v>66</v>
      </c>
      <c r="B27" s="25" t="s">
        <v>45</v>
      </c>
      <c r="C27" s="26">
        <f>+C24-(C26+C25)</f>
        <v>0</v>
      </c>
      <c r="D27" s="26">
        <f t="shared" ref="D27:M27" si="3">D24-D25-D26</f>
        <v>-165</v>
      </c>
      <c r="E27" s="26">
        <f t="shared" si="3"/>
        <v>-195</v>
      </c>
      <c r="F27" s="26">
        <f t="shared" si="3"/>
        <v>-193</v>
      </c>
      <c r="G27" s="26">
        <f t="shared" si="3"/>
        <v>-216</v>
      </c>
      <c r="H27" s="26">
        <f t="shared" si="3"/>
        <v>-186</v>
      </c>
      <c r="I27" s="26">
        <f t="shared" si="3"/>
        <v>-217</v>
      </c>
      <c r="J27" s="26">
        <f t="shared" si="3"/>
        <v>-154</v>
      </c>
      <c r="K27" s="26">
        <f t="shared" si="3"/>
        <v>-143</v>
      </c>
      <c r="L27" s="26">
        <f t="shared" si="3"/>
        <v>-125</v>
      </c>
      <c r="M27" s="26">
        <f t="shared" si="3"/>
        <v>-123</v>
      </c>
      <c r="N27" s="26">
        <v>-116</v>
      </c>
      <c r="O27" s="28" t="s">
        <v>168</v>
      </c>
      <c r="P27" s="30" t="s">
        <v>66</v>
      </c>
    </row>
    <row r="28" spans="1:16" ht="15.75">
      <c r="A28" s="22" t="s">
        <v>68</v>
      </c>
      <c r="B28" s="23"/>
      <c r="C28" s="23"/>
      <c r="D28" s="23"/>
      <c r="E28" s="23"/>
      <c r="F28" s="23"/>
      <c r="G28" s="23"/>
      <c r="H28" s="23"/>
      <c r="I28" s="23"/>
      <c r="J28" s="23"/>
      <c r="K28" s="23"/>
      <c r="L28" s="23"/>
      <c r="M28" s="23"/>
      <c r="N28" s="23"/>
      <c r="O28" s="71" t="s">
        <v>172</v>
      </c>
      <c r="P28" s="72"/>
    </row>
    <row r="29" spans="1:16" ht="15.75">
      <c r="A29" s="24" t="s">
        <v>70</v>
      </c>
      <c r="B29" s="25" t="s">
        <v>19</v>
      </c>
      <c r="C29" s="26">
        <v>32091</v>
      </c>
      <c r="D29" s="26">
        <v>31891</v>
      </c>
      <c r="E29" s="26">
        <v>28390</v>
      </c>
      <c r="F29" s="18">
        <v>30529</v>
      </c>
      <c r="G29" s="18">
        <v>28504</v>
      </c>
      <c r="H29" s="18">
        <v>29517</v>
      </c>
      <c r="I29" s="18">
        <v>30436</v>
      </c>
      <c r="J29" s="18">
        <v>28897</v>
      </c>
      <c r="K29" s="18">
        <v>30250</v>
      </c>
      <c r="L29" s="18">
        <v>29517</v>
      </c>
      <c r="M29" s="18">
        <v>30438</v>
      </c>
      <c r="N29" s="18">
        <v>28534</v>
      </c>
      <c r="O29" s="28" t="s">
        <v>163</v>
      </c>
      <c r="P29" s="30" t="s">
        <v>70</v>
      </c>
    </row>
    <row r="30" spans="1:16" ht="15.75">
      <c r="A30" s="24" t="s">
        <v>72</v>
      </c>
      <c r="B30" s="25" t="s">
        <v>25</v>
      </c>
      <c r="C30" s="26">
        <v>29551</v>
      </c>
      <c r="D30" s="26">
        <v>29501</v>
      </c>
      <c r="E30" s="26">
        <v>26314</v>
      </c>
      <c r="F30" s="18">
        <v>27517</v>
      </c>
      <c r="G30" s="18">
        <v>25945</v>
      </c>
      <c r="H30" s="18">
        <v>28194</v>
      </c>
      <c r="I30" s="18">
        <v>28086</v>
      </c>
      <c r="J30" s="18">
        <v>25187</v>
      </c>
      <c r="K30" s="18">
        <v>28522</v>
      </c>
      <c r="L30" s="18">
        <v>26020</v>
      </c>
      <c r="M30" s="18">
        <v>27994</v>
      </c>
      <c r="N30" s="18">
        <v>26519</v>
      </c>
      <c r="O30" s="28" t="s">
        <v>165</v>
      </c>
      <c r="P30" s="30" t="s">
        <v>72</v>
      </c>
    </row>
    <row r="31" spans="1:16" ht="15.75">
      <c r="A31" s="24" t="s">
        <v>74</v>
      </c>
      <c r="B31" s="25" t="s">
        <v>42</v>
      </c>
      <c r="C31" s="26">
        <v>2851</v>
      </c>
      <c r="D31" s="26">
        <v>2655</v>
      </c>
      <c r="E31" s="26">
        <v>2405</v>
      </c>
      <c r="F31" s="18">
        <v>2606</v>
      </c>
      <c r="G31" s="18">
        <v>2278</v>
      </c>
      <c r="H31" s="18">
        <v>2214</v>
      </c>
      <c r="I31" s="18">
        <v>2405</v>
      </c>
      <c r="J31" s="18">
        <v>2586</v>
      </c>
      <c r="K31" s="18">
        <v>2747</v>
      </c>
      <c r="L31" s="18">
        <v>2608</v>
      </c>
      <c r="M31" s="18">
        <v>2318</v>
      </c>
      <c r="N31" s="18">
        <v>2216</v>
      </c>
      <c r="O31" s="28" t="s">
        <v>167</v>
      </c>
      <c r="P31" s="30" t="s">
        <v>74</v>
      </c>
    </row>
    <row r="32" spans="1:16" ht="15.75">
      <c r="A32" s="24" t="s">
        <v>76</v>
      </c>
      <c r="B32" s="25" t="s">
        <v>45</v>
      </c>
      <c r="C32" s="26">
        <f>+C29-(C30+C31)</f>
        <v>-311</v>
      </c>
      <c r="D32" s="26">
        <f t="shared" ref="D32:M32" si="4">D29-D30-D31</f>
        <v>-265</v>
      </c>
      <c r="E32" s="26">
        <f t="shared" si="4"/>
        <v>-329</v>
      </c>
      <c r="F32" s="26">
        <f t="shared" si="4"/>
        <v>406</v>
      </c>
      <c r="G32" s="26">
        <f t="shared" si="4"/>
        <v>281</v>
      </c>
      <c r="H32" s="26">
        <f t="shared" si="4"/>
        <v>-891</v>
      </c>
      <c r="I32" s="26">
        <f t="shared" si="4"/>
        <v>-55</v>
      </c>
      <c r="J32" s="26">
        <f t="shared" si="4"/>
        <v>1124</v>
      </c>
      <c r="K32" s="26">
        <f t="shared" si="4"/>
        <v>-1019</v>
      </c>
      <c r="L32" s="26">
        <f t="shared" si="4"/>
        <v>889</v>
      </c>
      <c r="M32" s="26">
        <f t="shared" si="4"/>
        <v>126</v>
      </c>
      <c r="N32" s="26">
        <v>-201</v>
      </c>
      <c r="O32" s="28" t="s">
        <v>168</v>
      </c>
      <c r="P32" s="30" t="s">
        <v>76</v>
      </c>
    </row>
    <row r="33" spans="1:16" ht="15.75">
      <c r="A33" s="22" t="s">
        <v>78</v>
      </c>
      <c r="B33" s="23"/>
      <c r="C33" s="23"/>
      <c r="D33" s="23"/>
      <c r="E33" s="23"/>
      <c r="F33" s="23"/>
      <c r="G33" s="23"/>
      <c r="H33" s="23"/>
      <c r="I33" s="23"/>
      <c r="J33" s="23"/>
      <c r="K33" s="23"/>
      <c r="L33" s="23"/>
      <c r="M33" s="23"/>
      <c r="N33" s="23"/>
      <c r="O33" s="71" t="s">
        <v>173</v>
      </c>
      <c r="P33" s="72"/>
    </row>
    <row r="34" spans="1:16" ht="15.75">
      <c r="A34" s="24" t="s">
        <v>80</v>
      </c>
      <c r="B34" s="25" t="s">
        <v>19</v>
      </c>
      <c r="C34" s="26">
        <v>15318</v>
      </c>
      <c r="D34" s="26">
        <v>15399</v>
      </c>
      <c r="E34" s="26">
        <v>16275</v>
      </c>
      <c r="F34" s="18">
        <v>16175</v>
      </c>
      <c r="G34" s="18">
        <v>16676</v>
      </c>
      <c r="H34" s="18">
        <v>14287</v>
      </c>
      <c r="I34" s="18">
        <v>14436</v>
      </c>
      <c r="J34" s="18">
        <v>16447</v>
      </c>
      <c r="K34" s="18">
        <v>18205</v>
      </c>
      <c r="L34" s="18">
        <v>17205</v>
      </c>
      <c r="M34" s="18">
        <v>17620</v>
      </c>
      <c r="N34" s="18">
        <v>12893</v>
      </c>
      <c r="O34" s="28" t="s">
        <v>163</v>
      </c>
      <c r="P34" s="30" t="s">
        <v>80</v>
      </c>
    </row>
    <row r="35" spans="1:16" ht="15.75">
      <c r="A35" s="24" t="s">
        <v>82</v>
      </c>
      <c r="B35" s="25" t="s">
        <v>25</v>
      </c>
      <c r="C35" s="26">
        <v>15619</v>
      </c>
      <c r="D35" s="26">
        <v>15435</v>
      </c>
      <c r="E35" s="26">
        <v>17559</v>
      </c>
      <c r="F35" s="18">
        <v>17888</v>
      </c>
      <c r="G35" s="18">
        <v>16574</v>
      </c>
      <c r="H35" s="18">
        <v>14390</v>
      </c>
      <c r="I35" s="18">
        <v>14612</v>
      </c>
      <c r="J35" s="18">
        <v>16177</v>
      </c>
      <c r="K35" s="18">
        <v>18385</v>
      </c>
      <c r="L35" s="18">
        <v>16975</v>
      </c>
      <c r="M35" s="18">
        <v>17808</v>
      </c>
      <c r="N35" s="18">
        <v>12960</v>
      </c>
      <c r="O35" s="28" t="s">
        <v>165</v>
      </c>
      <c r="P35" s="30" t="s">
        <v>82</v>
      </c>
    </row>
    <row r="36" spans="1:16" ht="15.75">
      <c r="A36" s="24" t="s">
        <v>84</v>
      </c>
      <c r="B36" s="25" t="s">
        <v>42</v>
      </c>
      <c r="C36" s="26">
        <v>0</v>
      </c>
      <c r="D36" s="26">
        <v>0</v>
      </c>
      <c r="E36" s="26">
        <v>0</v>
      </c>
      <c r="F36" s="18">
        <v>0</v>
      </c>
      <c r="G36" s="18">
        <v>0</v>
      </c>
      <c r="H36" s="18">
        <v>0</v>
      </c>
      <c r="I36" s="18">
        <v>0</v>
      </c>
      <c r="J36" s="18">
        <v>0</v>
      </c>
      <c r="K36" s="18">
        <v>0</v>
      </c>
      <c r="L36" s="18">
        <v>0</v>
      </c>
      <c r="M36" s="18">
        <v>0</v>
      </c>
      <c r="N36" s="18">
        <v>0</v>
      </c>
      <c r="O36" s="28" t="s">
        <v>167</v>
      </c>
      <c r="P36" s="30" t="s">
        <v>84</v>
      </c>
    </row>
    <row r="37" spans="1:16" ht="15.75">
      <c r="A37" s="24" t="s">
        <v>86</v>
      </c>
      <c r="B37" s="25" t="s">
        <v>45</v>
      </c>
      <c r="C37" s="26">
        <f>+C34-C35</f>
        <v>-301</v>
      </c>
      <c r="D37" s="26">
        <f t="shared" ref="D37:M37" si="5">D34-D35</f>
        <v>-36</v>
      </c>
      <c r="E37" s="26">
        <f t="shared" si="5"/>
        <v>-1284</v>
      </c>
      <c r="F37" s="26">
        <f t="shared" si="5"/>
        <v>-1713</v>
      </c>
      <c r="G37" s="26">
        <f t="shared" si="5"/>
        <v>102</v>
      </c>
      <c r="H37" s="26">
        <f t="shared" si="5"/>
        <v>-103</v>
      </c>
      <c r="I37" s="26">
        <f t="shared" si="5"/>
        <v>-176</v>
      </c>
      <c r="J37" s="26">
        <f t="shared" si="5"/>
        <v>270</v>
      </c>
      <c r="K37" s="26">
        <f t="shared" si="5"/>
        <v>-180</v>
      </c>
      <c r="L37" s="26">
        <f t="shared" si="5"/>
        <v>230</v>
      </c>
      <c r="M37" s="26">
        <f t="shared" si="5"/>
        <v>-188</v>
      </c>
      <c r="N37" s="26">
        <v>-67</v>
      </c>
      <c r="O37" s="28" t="s">
        <v>168</v>
      </c>
      <c r="P37" s="30" t="s">
        <v>86</v>
      </c>
    </row>
    <row r="38" spans="1:16" ht="15.75">
      <c r="A38" s="22" t="s">
        <v>88</v>
      </c>
      <c r="B38" s="23"/>
      <c r="C38" s="23"/>
      <c r="D38" s="23"/>
      <c r="E38" s="23"/>
      <c r="F38" s="23"/>
      <c r="G38" s="23"/>
      <c r="H38" s="23"/>
      <c r="I38" s="23"/>
      <c r="J38" s="23"/>
      <c r="K38" s="23"/>
      <c r="L38" s="23"/>
      <c r="M38" s="23"/>
      <c r="N38" s="23"/>
      <c r="O38" s="71" t="s">
        <v>174</v>
      </c>
      <c r="P38" s="72"/>
    </row>
    <row r="39" spans="1:16" ht="15.75">
      <c r="A39" s="24" t="s">
        <v>90</v>
      </c>
      <c r="B39" s="25" t="s">
        <v>19</v>
      </c>
      <c r="C39" s="26">
        <v>1121</v>
      </c>
      <c r="D39" s="26">
        <v>1510</v>
      </c>
      <c r="E39" s="26">
        <v>1420</v>
      </c>
      <c r="F39" s="18">
        <v>1425</v>
      </c>
      <c r="G39" s="18">
        <v>1215</v>
      </c>
      <c r="H39" s="18">
        <v>1214</v>
      </c>
      <c r="I39" s="18">
        <v>1854</v>
      </c>
      <c r="J39" s="18">
        <v>1875</v>
      </c>
      <c r="K39" s="18">
        <v>1739</v>
      </c>
      <c r="L39" s="18">
        <v>1938</v>
      </c>
      <c r="M39" s="18">
        <v>1584</v>
      </c>
      <c r="N39" s="18">
        <v>1442</v>
      </c>
      <c r="O39" s="28" t="s">
        <v>163</v>
      </c>
      <c r="P39" s="30" t="s">
        <v>90</v>
      </c>
    </row>
    <row r="40" spans="1:16" ht="15.75">
      <c r="A40" s="24" t="s">
        <v>91</v>
      </c>
      <c r="B40" s="25" t="s">
        <v>25</v>
      </c>
      <c r="C40" s="26">
        <v>586</v>
      </c>
      <c r="D40" s="26">
        <v>887</v>
      </c>
      <c r="E40" s="26">
        <v>885</v>
      </c>
      <c r="F40" s="18">
        <v>706</v>
      </c>
      <c r="G40" s="18">
        <v>447</v>
      </c>
      <c r="H40" s="18">
        <v>456</v>
      </c>
      <c r="I40" s="18">
        <v>832</v>
      </c>
      <c r="J40" s="18">
        <v>909</v>
      </c>
      <c r="K40" s="18">
        <v>771</v>
      </c>
      <c r="L40" s="18">
        <v>768</v>
      </c>
      <c r="M40" s="18">
        <v>725</v>
      </c>
      <c r="N40" s="18">
        <v>521</v>
      </c>
      <c r="O40" s="28" t="s">
        <v>165</v>
      </c>
      <c r="P40" s="30" t="s">
        <v>91</v>
      </c>
    </row>
    <row r="41" spans="1:16" ht="15.75">
      <c r="A41" s="24" t="s">
        <v>93</v>
      </c>
      <c r="B41" s="25" t="s">
        <v>42</v>
      </c>
      <c r="C41" s="26">
        <v>551</v>
      </c>
      <c r="D41" s="26">
        <v>557</v>
      </c>
      <c r="E41" s="26">
        <v>569</v>
      </c>
      <c r="F41" s="18">
        <v>605</v>
      </c>
      <c r="G41" s="18">
        <v>643</v>
      </c>
      <c r="H41" s="18">
        <v>678</v>
      </c>
      <c r="I41" s="18">
        <v>717</v>
      </c>
      <c r="J41" s="18">
        <v>755</v>
      </c>
      <c r="K41" s="18">
        <v>804</v>
      </c>
      <c r="L41" s="18">
        <v>836</v>
      </c>
      <c r="M41" s="18">
        <v>840</v>
      </c>
      <c r="N41" s="18">
        <v>802</v>
      </c>
      <c r="O41" s="28" t="s">
        <v>167</v>
      </c>
      <c r="P41" s="30" t="s">
        <v>93</v>
      </c>
    </row>
    <row r="42" spans="1:16" ht="15.75">
      <c r="A42" s="24" t="s">
        <v>95</v>
      </c>
      <c r="B42" s="25" t="s">
        <v>45</v>
      </c>
      <c r="C42" s="26">
        <f>+C39-C40-C41</f>
        <v>-16</v>
      </c>
      <c r="D42" s="26">
        <f t="shared" ref="D42:M42" si="6">D39-D40-D41</f>
        <v>66</v>
      </c>
      <c r="E42" s="26">
        <f t="shared" si="6"/>
        <v>-34</v>
      </c>
      <c r="F42" s="26">
        <f t="shared" si="6"/>
        <v>114</v>
      </c>
      <c r="G42" s="26">
        <f t="shared" si="6"/>
        <v>125</v>
      </c>
      <c r="H42" s="26">
        <f t="shared" si="6"/>
        <v>80</v>
      </c>
      <c r="I42" s="26">
        <f t="shared" si="6"/>
        <v>305</v>
      </c>
      <c r="J42" s="26">
        <f t="shared" si="6"/>
        <v>211</v>
      </c>
      <c r="K42" s="26">
        <f t="shared" si="6"/>
        <v>164</v>
      </c>
      <c r="L42" s="26">
        <f t="shared" si="6"/>
        <v>334</v>
      </c>
      <c r="M42" s="26">
        <f t="shared" si="6"/>
        <v>19</v>
      </c>
      <c r="N42" s="26">
        <v>119</v>
      </c>
      <c r="O42" s="28" t="s">
        <v>168</v>
      </c>
      <c r="P42" s="30" t="s">
        <v>95</v>
      </c>
    </row>
    <row r="43" spans="1:16" ht="15.75">
      <c r="A43" s="22" t="s">
        <v>97</v>
      </c>
      <c r="B43" s="23"/>
      <c r="C43" s="23"/>
      <c r="D43" s="23"/>
      <c r="E43" s="23"/>
      <c r="F43" s="23"/>
      <c r="G43" s="23"/>
      <c r="H43" s="23"/>
      <c r="I43" s="23"/>
      <c r="J43" s="23"/>
      <c r="K43" s="23"/>
      <c r="L43" s="23"/>
      <c r="M43" s="23"/>
      <c r="N43" s="23"/>
      <c r="O43" s="71" t="s">
        <v>175</v>
      </c>
      <c r="P43" s="72"/>
    </row>
    <row r="44" spans="1:16" ht="15.75">
      <c r="A44" s="24" t="s">
        <v>99</v>
      </c>
      <c r="B44" s="25" t="s">
        <v>19</v>
      </c>
      <c r="C44" s="26">
        <v>14235</v>
      </c>
      <c r="D44" s="26">
        <v>15626</v>
      </c>
      <c r="E44" s="26">
        <v>14656</v>
      </c>
      <c r="F44" s="18">
        <v>15871</v>
      </c>
      <c r="G44" s="18">
        <v>16338</v>
      </c>
      <c r="H44" s="18">
        <v>16721</v>
      </c>
      <c r="I44" s="18">
        <v>14322</v>
      </c>
      <c r="J44" s="18">
        <v>13679</v>
      </c>
      <c r="K44" s="18">
        <v>13056</v>
      </c>
      <c r="L44" s="18">
        <v>14467</v>
      </c>
      <c r="M44" s="18">
        <v>14909</v>
      </c>
      <c r="N44" s="18">
        <v>13649</v>
      </c>
      <c r="O44" s="28" t="s">
        <v>163</v>
      </c>
      <c r="P44" s="30" t="s">
        <v>99</v>
      </c>
    </row>
    <row r="45" spans="1:16" ht="15.75">
      <c r="A45" s="24" t="s">
        <v>101</v>
      </c>
      <c r="B45" s="25" t="s">
        <v>25</v>
      </c>
      <c r="C45" s="26">
        <v>14132</v>
      </c>
      <c r="D45" s="26">
        <v>15409</v>
      </c>
      <c r="E45" s="26">
        <v>14798</v>
      </c>
      <c r="F45" s="18">
        <v>16618</v>
      </c>
      <c r="G45" s="18">
        <v>15945</v>
      </c>
      <c r="H45" s="18">
        <v>16262</v>
      </c>
      <c r="I45" s="18">
        <v>14696</v>
      </c>
      <c r="J45" s="18">
        <v>14164</v>
      </c>
      <c r="K45" s="18">
        <v>13379</v>
      </c>
      <c r="L45" s="18">
        <v>16038</v>
      </c>
      <c r="M45" s="18">
        <v>15353</v>
      </c>
      <c r="N45" s="18">
        <v>14579</v>
      </c>
      <c r="O45" s="28" t="s">
        <v>165</v>
      </c>
      <c r="P45" s="30" t="s">
        <v>101</v>
      </c>
    </row>
    <row r="46" spans="1:16" ht="15.75">
      <c r="A46" s="24" t="s">
        <v>103</v>
      </c>
      <c r="B46" s="25" t="s">
        <v>42</v>
      </c>
      <c r="C46" s="26">
        <v>0</v>
      </c>
      <c r="D46" s="26">
        <v>0</v>
      </c>
      <c r="E46" s="26">
        <v>0</v>
      </c>
      <c r="F46" s="18">
        <v>0</v>
      </c>
      <c r="G46" s="18">
        <v>0</v>
      </c>
      <c r="H46" s="18">
        <v>0</v>
      </c>
      <c r="I46" s="18">
        <v>0</v>
      </c>
      <c r="J46" s="18">
        <v>0</v>
      </c>
      <c r="K46" s="18">
        <v>0</v>
      </c>
      <c r="L46" s="18">
        <v>0</v>
      </c>
      <c r="M46" s="18">
        <v>0</v>
      </c>
      <c r="N46" s="18">
        <v>0</v>
      </c>
      <c r="O46" s="28" t="s">
        <v>167</v>
      </c>
      <c r="P46" s="30" t="s">
        <v>103</v>
      </c>
    </row>
    <row r="47" spans="1:16" ht="15.75">
      <c r="A47" s="24" t="s">
        <v>105</v>
      </c>
      <c r="B47" s="25" t="s">
        <v>45</v>
      </c>
      <c r="C47" s="26">
        <f>+C44-C45</f>
        <v>103</v>
      </c>
      <c r="D47" s="26">
        <f t="shared" ref="D47:M47" si="7">D44-D45</f>
        <v>217</v>
      </c>
      <c r="E47" s="26">
        <f t="shared" si="7"/>
        <v>-142</v>
      </c>
      <c r="F47" s="26">
        <f t="shared" si="7"/>
        <v>-747</v>
      </c>
      <c r="G47" s="26">
        <f t="shared" si="7"/>
        <v>393</v>
      </c>
      <c r="H47" s="26">
        <f t="shared" si="7"/>
        <v>459</v>
      </c>
      <c r="I47" s="26">
        <f t="shared" si="7"/>
        <v>-374</v>
      </c>
      <c r="J47" s="26">
        <f t="shared" si="7"/>
        <v>-485</v>
      </c>
      <c r="K47" s="26">
        <f t="shared" si="7"/>
        <v>-323</v>
      </c>
      <c r="L47" s="26">
        <f t="shared" si="7"/>
        <v>-1571</v>
      </c>
      <c r="M47" s="26">
        <f t="shared" si="7"/>
        <v>-444</v>
      </c>
      <c r="N47" s="26">
        <v>-930</v>
      </c>
      <c r="O47" s="28" t="s">
        <v>168</v>
      </c>
      <c r="P47" s="30" t="s">
        <v>105</v>
      </c>
    </row>
    <row r="48" spans="1:16" ht="15.75">
      <c r="A48" s="22" t="s">
        <v>107</v>
      </c>
      <c r="B48" s="23"/>
      <c r="C48" s="23"/>
      <c r="D48" s="23"/>
      <c r="E48" s="23"/>
      <c r="F48" s="23"/>
      <c r="G48" s="23"/>
      <c r="H48" s="23"/>
      <c r="I48" s="23"/>
      <c r="J48" s="23"/>
      <c r="K48" s="23"/>
      <c r="L48" s="23"/>
      <c r="M48" s="23"/>
      <c r="N48" s="23"/>
      <c r="O48" s="71" t="s">
        <v>176</v>
      </c>
      <c r="P48" s="72"/>
    </row>
    <row r="49" spans="1:16" ht="15.75">
      <c r="A49" s="24" t="s">
        <v>109</v>
      </c>
      <c r="B49" s="25" t="s">
        <v>19</v>
      </c>
      <c r="C49" s="26">
        <v>3030</v>
      </c>
      <c r="D49" s="26">
        <v>2775</v>
      </c>
      <c r="E49" s="26">
        <v>2148</v>
      </c>
      <c r="F49" s="18">
        <v>1942</v>
      </c>
      <c r="G49" s="18">
        <v>2586</v>
      </c>
      <c r="H49" s="18">
        <v>3682</v>
      </c>
      <c r="I49" s="18">
        <v>3914</v>
      </c>
      <c r="J49" s="18">
        <v>2721</v>
      </c>
      <c r="K49" s="18">
        <v>1805</v>
      </c>
      <c r="L49" s="18">
        <v>1911</v>
      </c>
      <c r="M49" s="18">
        <v>2003</v>
      </c>
      <c r="N49" s="18">
        <v>2088</v>
      </c>
      <c r="O49" s="28" t="s">
        <v>163</v>
      </c>
      <c r="P49" s="30" t="s">
        <v>109</v>
      </c>
    </row>
    <row r="50" spans="1:16" ht="15.75">
      <c r="A50" s="24" t="s">
        <v>111</v>
      </c>
      <c r="B50" s="25" t="s">
        <v>25</v>
      </c>
      <c r="C50" s="26">
        <v>2596</v>
      </c>
      <c r="D50" s="26">
        <v>2393</v>
      </c>
      <c r="E50" s="26">
        <v>1978</v>
      </c>
      <c r="F50" s="18">
        <v>1600</v>
      </c>
      <c r="G50" s="18">
        <v>2250</v>
      </c>
      <c r="H50" s="18">
        <v>3389</v>
      </c>
      <c r="I50" s="18">
        <v>3644</v>
      </c>
      <c r="J50" s="18">
        <v>2429</v>
      </c>
      <c r="K50" s="18">
        <v>1556</v>
      </c>
      <c r="L50" s="18">
        <v>1480</v>
      </c>
      <c r="M50" s="18">
        <v>1738</v>
      </c>
      <c r="N50" s="18">
        <v>1820</v>
      </c>
      <c r="O50" s="28" t="s">
        <v>165</v>
      </c>
      <c r="P50" s="30" t="s">
        <v>111</v>
      </c>
    </row>
    <row r="51" spans="1:16" ht="15.75">
      <c r="A51" s="24" t="s">
        <v>113</v>
      </c>
      <c r="B51" s="25" t="s">
        <v>42</v>
      </c>
      <c r="C51" s="26">
        <v>420</v>
      </c>
      <c r="D51" s="26">
        <v>397</v>
      </c>
      <c r="E51" s="26">
        <v>331</v>
      </c>
      <c r="F51" s="18">
        <v>337</v>
      </c>
      <c r="G51" s="18">
        <v>342</v>
      </c>
      <c r="H51" s="18">
        <v>295</v>
      </c>
      <c r="I51" s="18">
        <v>269</v>
      </c>
      <c r="J51" s="18">
        <v>293</v>
      </c>
      <c r="K51" s="18">
        <v>282</v>
      </c>
      <c r="L51" s="18">
        <v>373</v>
      </c>
      <c r="M51" s="18">
        <v>284</v>
      </c>
      <c r="N51" s="18">
        <v>265</v>
      </c>
      <c r="O51" s="28" t="s">
        <v>167</v>
      </c>
      <c r="P51" s="30" t="s">
        <v>113</v>
      </c>
    </row>
    <row r="52" spans="1:16" ht="15.75">
      <c r="A52" s="24" t="s">
        <v>115</v>
      </c>
      <c r="B52" s="25" t="s">
        <v>45</v>
      </c>
      <c r="C52" s="26">
        <f>+C49-(C50+C51)</f>
        <v>14</v>
      </c>
      <c r="D52" s="26">
        <f t="shared" ref="D52:M52" si="8">D49-D50-D51</f>
        <v>-15</v>
      </c>
      <c r="E52" s="26">
        <f t="shared" si="8"/>
        <v>-161</v>
      </c>
      <c r="F52" s="26">
        <f t="shared" si="8"/>
        <v>5</v>
      </c>
      <c r="G52" s="26">
        <f t="shared" si="8"/>
        <v>-6</v>
      </c>
      <c r="H52" s="26">
        <f t="shared" si="8"/>
        <v>-2</v>
      </c>
      <c r="I52" s="26">
        <f t="shared" si="8"/>
        <v>1</v>
      </c>
      <c r="J52" s="26">
        <f t="shared" si="8"/>
        <v>-1</v>
      </c>
      <c r="K52" s="26">
        <f t="shared" si="8"/>
        <v>-33</v>
      </c>
      <c r="L52" s="26">
        <f t="shared" si="8"/>
        <v>58</v>
      </c>
      <c r="M52" s="26">
        <f t="shared" si="8"/>
        <v>-19</v>
      </c>
      <c r="N52" s="26">
        <v>3</v>
      </c>
      <c r="O52" s="28" t="s">
        <v>168</v>
      </c>
      <c r="P52" s="30" t="s">
        <v>115</v>
      </c>
    </row>
    <row r="53" spans="1:16" ht="15.75">
      <c r="A53" s="22" t="s">
        <v>117</v>
      </c>
      <c r="B53" s="23"/>
      <c r="C53" s="23"/>
      <c r="D53" s="23"/>
      <c r="E53" s="23"/>
      <c r="F53" s="23"/>
      <c r="G53" s="23"/>
      <c r="H53" s="23"/>
      <c r="I53" s="23"/>
      <c r="J53" s="23"/>
      <c r="K53" s="23"/>
      <c r="L53" s="23"/>
      <c r="M53" s="23"/>
      <c r="N53" s="23"/>
      <c r="O53" s="71" t="s">
        <v>177</v>
      </c>
      <c r="P53" s="72"/>
    </row>
    <row r="54" spans="1:16" ht="15.75">
      <c r="A54" s="24" t="s">
        <v>119</v>
      </c>
      <c r="B54" s="25" t="s">
        <v>19</v>
      </c>
      <c r="C54" s="26">
        <v>613</v>
      </c>
      <c r="D54" s="26">
        <v>416</v>
      </c>
      <c r="E54" s="26">
        <v>2677</v>
      </c>
      <c r="F54" s="18">
        <v>4844</v>
      </c>
      <c r="G54" s="18">
        <v>2975</v>
      </c>
      <c r="H54" s="18">
        <v>5160</v>
      </c>
      <c r="I54" s="18">
        <v>3221</v>
      </c>
      <c r="J54" s="18">
        <v>2668</v>
      </c>
      <c r="K54" s="18">
        <v>3436</v>
      </c>
      <c r="L54" s="18">
        <v>3336</v>
      </c>
      <c r="M54" s="18">
        <v>2958</v>
      </c>
      <c r="N54" s="18">
        <v>2841</v>
      </c>
      <c r="O54" s="28" t="s">
        <v>163</v>
      </c>
      <c r="P54" s="30" t="s">
        <v>119</v>
      </c>
    </row>
    <row r="55" spans="1:16" ht="15.75">
      <c r="A55" s="24" t="s">
        <v>121</v>
      </c>
      <c r="B55" s="25" t="s">
        <v>25</v>
      </c>
      <c r="C55" s="26">
        <v>433</v>
      </c>
      <c r="D55" s="26">
        <v>744</v>
      </c>
      <c r="E55" s="26">
        <v>545</v>
      </c>
      <c r="F55" s="18">
        <v>2746</v>
      </c>
      <c r="G55" s="18">
        <v>3250</v>
      </c>
      <c r="H55" s="18">
        <v>3399</v>
      </c>
      <c r="I55" s="18">
        <v>3573</v>
      </c>
      <c r="J55" s="18">
        <v>3110</v>
      </c>
      <c r="K55" s="18">
        <v>3902</v>
      </c>
      <c r="L55" s="18">
        <v>4063</v>
      </c>
      <c r="M55" s="18">
        <v>4128</v>
      </c>
      <c r="N55" s="18">
        <v>4343</v>
      </c>
      <c r="O55" s="28" t="s">
        <v>165</v>
      </c>
      <c r="P55" s="30" t="s">
        <v>121</v>
      </c>
    </row>
    <row r="56" spans="1:16" ht="15.75">
      <c r="A56" s="24" t="s">
        <v>123</v>
      </c>
      <c r="B56" s="25" t="s">
        <v>42</v>
      </c>
      <c r="C56" s="26">
        <v>0</v>
      </c>
      <c r="D56" s="26">
        <v>0</v>
      </c>
      <c r="E56" s="26">
        <v>0</v>
      </c>
      <c r="F56" s="18">
        <v>0</v>
      </c>
      <c r="G56" s="18">
        <v>0</v>
      </c>
      <c r="H56" s="18">
        <v>0</v>
      </c>
      <c r="I56" s="18">
        <v>0</v>
      </c>
      <c r="J56" s="18">
        <v>0</v>
      </c>
      <c r="K56" s="18">
        <v>0</v>
      </c>
      <c r="L56" s="18">
        <v>0</v>
      </c>
      <c r="M56" s="18">
        <v>0</v>
      </c>
      <c r="N56" s="18">
        <v>0</v>
      </c>
      <c r="O56" s="28" t="s">
        <v>167</v>
      </c>
      <c r="P56" s="30" t="s">
        <v>123</v>
      </c>
    </row>
    <row r="57" spans="1:16" ht="15.75">
      <c r="A57" s="24" t="s">
        <v>125</v>
      </c>
      <c r="B57" s="25" t="s">
        <v>45</v>
      </c>
      <c r="C57" s="26">
        <f>+C54-C55</f>
        <v>180</v>
      </c>
      <c r="D57" s="26">
        <f t="shared" ref="D57:M57" si="9">D54-D55</f>
        <v>-328</v>
      </c>
      <c r="E57" s="26">
        <f t="shared" si="9"/>
        <v>2132</v>
      </c>
      <c r="F57" s="26">
        <f t="shared" si="9"/>
        <v>2098</v>
      </c>
      <c r="G57" s="26">
        <f t="shared" si="9"/>
        <v>-275</v>
      </c>
      <c r="H57" s="26">
        <f t="shared" si="9"/>
        <v>1761</v>
      </c>
      <c r="I57" s="26">
        <f t="shared" si="9"/>
        <v>-352</v>
      </c>
      <c r="J57" s="26">
        <f t="shared" si="9"/>
        <v>-442</v>
      </c>
      <c r="K57" s="26">
        <f t="shared" si="9"/>
        <v>-466</v>
      </c>
      <c r="L57" s="26">
        <f t="shared" si="9"/>
        <v>-727</v>
      </c>
      <c r="M57" s="26">
        <f t="shared" si="9"/>
        <v>-1170</v>
      </c>
      <c r="N57" s="26">
        <v>-1502</v>
      </c>
      <c r="O57" s="28" t="s">
        <v>168</v>
      </c>
      <c r="P57" s="30" t="s">
        <v>125</v>
      </c>
    </row>
    <row r="58" spans="1:16" ht="15.75">
      <c r="A58" s="22" t="s">
        <v>127</v>
      </c>
      <c r="B58" s="23"/>
      <c r="C58" s="23"/>
      <c r="D58" s="23"/>
      <c r="E58" s="23"/>
      <c r="F58" s="23"/>
      <c r="G58" s="23"/>
      <c r="H58" s="23"/>
      <c r="I58" s="23"/>
      <c r="J58" s="23"/>
      <c r="K58" s="23"/>
      <c r="L58" s="23"/>
      <c r="M58" s="23"/>
      <c r="N58" s="23"/>
      <c r="O58" s="77" t="s">
        <v>178</v>
      </c>
      <c r="P58" s="78"/>
    </row>
    <row r="59" spans="1:16" ht="15.75">
      <c r="A59" s="24" t="s">
        <v>128</v>
      </c>
      <c r="B59" s="25" t="s">
        <v>19</v>
      </c>
      <c r="C59" s="26">
        <f t="shared" ref="C59:I59" si="10">SUM(C60:C68)</f>
        <v>95598</v>
      </c>
      <c r="D59" s="26">
        <f t="shared" si="10"/>
        <v>99361</v>
      </c>
      <c r="E59" s="26">
        <f t="shared" si="10"/>
        <v>96027</v>
      </c>
      <c r="F59" s="26">
        <f t="shared" si="10"/>
        <v>101103</v>
      </c>
      <c r="G59" s="26">
        <f t="shared" si="10"/>
        <v>99962</v>
      </c>
      <c r="H59" s="26">
        <f t="shared" si="10"/>
        <v>100233</v>
      </c>
      <c r="I59" s="26">
        <f t="shared" si="10"/>
        <v>100985</v>
      </c>
      <c r="J59" s="26">
        <v>97619</v>
      </c>
      <c r="K59" s="26">
        <f t="shared" ref="K59:N59" si="11">SUM(K60:K68)</f>
        <v>99031</v>
      </c>
      <c r="L59" s="26">
        <f t="shared" si="11"/>
        <v>98879</v>
      </c>
      <c r="M59" s="26">
        <f t="shared" si="11"/>
        <v>99993</v>
      </c>
      <c r="N59" s="26">
        <f t="shared" si="11"/>
        <v>84081</v>
      </c>
      <c r="O59" s="28" t="s">
        <v>163</v>
      </c>
      <c r="P59" s="30" t="s">
        <v>128</v>
      </c>
    </row>
    <row r="60" spans="1:16" ht="15.75">
      <c r="A60" s="24" t="s">
        <v>130</v>
      </c>
      <c r="B60" s="25" t="s">
        <v>131</v>
      </c>
      <c r="C60" s="26">
        <f>C19</f>
        <v>6834</v>
      </c>
      <c r="D60" s="26">
        <v>6877</v>
      </c>
      <c r="E60" s="26">
        <v>6248</v>
      </c>
      <c r="F60" s="18">
        <v>5642</v>
      </c>
      <c r="G60" s="18">
        <v>5064</v>
      </c>
      <c r="H60" s="18">
        <v>6398</v>
      </c>
      <c r="I60" s="18">
        <v>6981</v>
      </c>
      <c r="J60" s="18">
        <v>6662</v>
      </c>
      <c r="K60" s="18">
        <v>6325</v>
      </c>
      <c r="L60" s="18">
        <v>6296</v>
      </c>
      <c r="M60" s="18">
        <v>6416</v>
      </c>
      <c r="N60" s="18">
        <v>4561</v>
      </c>
      <c r="O60" s="28" t="s">
        <v>179</v>
      </c>
      <c r="P60" s="30" t="s">
        <v>130</v>
      </c>
    </row>
    <row r="61" spans="1:16" ht="15.75">
      <c r="A61" s="24" t="s">
        <v>133</v>
      </c>
      <c r="B61" s="25" t="s">
        <v>131</v>
      </c>
      <c r="C61" s="26">
        <f>C13</f>
        <v>21943</v>
      </c>
      <c r="D61" s="26">
        <v>24704</v>
      </c>
      <c r="E61" s="26">
        <v>24213</v>
      </c>
      <c r="F61" s="18">
        <v>24675</v>
      </c>
      <c r="G61" s="18">
        <v>26604</v>
      </c>
      <c r="H61" s="18">
        <v>23254</v>
      </c>
      <c r="I61" s="18">
        <v>25821</v>
      </c>
      <c r="J61" s="18">
        <v>24670</v>
      </c>
      <c r="K61" s="18">
        <v>24215</v>
      </c>
      <c r="L61" s="18">
        <v>24209</v>
      </c>
      <c r="M61" s="18">
        <v>24065</v>
      </c>
      <c r="N61" s="18">
        <v>18073</v>
      </c>
      <c r="O61" s="28" t="s">
        <v>179</v>
      </c>
      <c r="P61" s="30" t="s">
        <v>133</v>
      </c>
    </row>
    <row r="62" spans="1:16" ht="15.75">
      <c r="A62" s="24" t="s">
        <v>135</v>
      </c>
      <c r="B62" s="25" t="s">
        <v>131</v>
      </c>
      <c r="C62" s="26">
        <f>C24</f>
        <v>413</v>
      </c>
      <c r="D62" s="26">
        <v>163</v>
      </c>
      <c r="E62" s="26">
        <v>0</v>
      </c>
      <c r="F62" s="18">
        <v>0</v>
      </c>
      <c r="G62" s="18">
        <v>0</v>
      </c>
      <c r="H62" s="18">
        <v>0</v>
      </c>
      <c r="I62" s="18">
        <v>0</v>
      </c>
      <c r="J62" s="18">
        <v>0</v>
      </c>
      <c r="K62" s="18">
        <v>0</v>
      </c>
      <c r="L62" s="18">
        <v>0</v>
      </c>
      <c r="M62" s="18">
        <v>0</v>
      </c>
      <c r="N62" s="18">
        <v>0</v>
      </c>
      <c r="O62" s="28" t="s">
        <v>179</v>
      </c>
      <c r="P62" s="30" t="s">
        <v>135</v>
      </c>
    </row>
    <row r="63" spans="1:16" ht="15.75">
      <c r="A63" s="24" t="s">
        <v>137</v>
      </c>
      <c r="B63" s="25" t="s">
        <v>131</v>
      </c>
      <c r="C63" s="26">
        <f>C29</f>
        <v>32091</v>
      </c>
      <c r="D63" s="26">
        <v>31891</v>
      </c>
      <c r="E63" s="26">
        <v>28390</v>
      </c>
      <c r="F63" s="18">
        <v>30529</v>
      </c>
      <c r="G63" s="18">
        <v>28504</v>
      </c>
      <c r="H63" s="18">
        <v>29517</v>
      </c>
      <c r="I63" s="18">
        <v>30436</v>
      </c>
      <c r="J63" s="18">
        <v>28897</v>
      </c>
      <c r="K63" s="18">
        <v>30250</v>
      </c>
      <c r="L63" s="18">
        <v>29517</v>
      </c>
      <c r="M63" s="18">
        <v>30438</v>
      </c>
      <c r="N63" s="18">
        <v>28534</v>
      </c>
      <c r="O63" s="28" t="s">
        <v>179</v>
      </c>
      <c r="P63" s="30" t="s">
        <v>137</v>
      </c>
    </row>
    <row r="64" spans="1:16" ht="15.75">
      <c r="A64" s="24" t="s">
        <v>139</v>
      </c>
      <c r="B64" s="25" t="s">
        <v>131</v>
      </c>
      <c r="C64" s="26">
        <f>C34</f>
        <v>15318</v>
      </c>
      <c r="D64" s="26">
        <v>15399</v>
      </c>
      <c r="E64" s="26">
        <v>16275</v>
      </c>
      <c r="F64" s="18">
        <v>16175</v>
      </c>
      <c r="G64" s="18">
        <v>16676</v>
      </c>
      <c r="H64" s="18">
        <v>14287</v>
      </c>
      <c r="I64" s="18">
        <v>14436</v>
      </c>
      <c r="J64" s="18">
        <v>16447</v>
      </c>
      <c r="K64" s="18">
        <v>18205</v>
      </c>
      <c r="L64" s="18">
        <v>17205</v>
      </c>
      <c r="M64" s="18">
        <v>17620</v>
      </c>
      <c r="N64" s="18">
        <v>12893</v>
      </c>
      <c r="O64" s="28" t="s">
        <v>179</v>
      </c>
      <c r="P64" s="30" t="s">
        <v>139</v>
      </c>
    </row>
    <row r="65" spans="1:16" ht="15.75">
      <c r="A65" s="24" t="s">
        <v>141</v>
      </c>
      <c r="B65" s="25" t="s">
        <v>131</v>
      </c>
      <c r="C65" s="26">
        <f>C39</f>
        <v>1121</v>
      </c>
      <c r="D65" s="26">
        <v>1510</v>
      </c>
      <c r="E65" s="26">
        <v>1420</v>
      </c>
      <c r="F65" s="18">
        <v>1425</v>
      </c>
      <c r="G65" s="18">
        <v>1215</v>
      </c>
      <c r="H65" s="18">
        <v>1214</v>
      </c>
      <c r="I65" s="18">
        <v>1854</v>
      </c>
      <c r="J65" s="18">
        <v>1875</v>
      </c>
      <c r="K65" s="18">
        <v>1739</v>
      </c>
      <c r="L65" s="18">
        <v>1938</v>
      </c>
      <c r="M65" s="18">
        <v>1584</v>
      </c>
      <c r="N65" s="18">
        <v>1442</v>
      </c>
      <c r="O65" s="28" t="s">
        <v>179</v>
      </c>
      <c r="P65" s="30" t="s">
        <v>141</v>
      </c>
    </row>
    <row r="66" spans="1:16" ht="15.75">
      <c r="A66" s="24" t="s">
        <v>143</v>
      </c>
      <c r="B66" s="25" t="s">
        <v>131</v>
      </c>
      <c r="C66" s="26">
        <f>C44</f>
        <v>14235</v>
      </c>
      <c r="D66" s="26">
        <v>15626</v>
      </c>
      <c r="E66" s="26">
        <v>14656</v>
      </c>
      <c r="F66" s="18">
        <v>15871</v>
      </c>
      <c r="G66" s="18">
        <v>16338</v>
      </c>
      <c r="H66" s="18">
        <v>16721</v>
      </c>
      <c r="I66" s="18">
        <v>14322</v>
      </c>
      <c r="J66" s="18">
        <v>13679</v>
      </c>
      <c r="K66" s="18">
        <v>13056</v>
      </c>
      <c r="L66" s="18">
        <v>14467</v>
      </c>
      <c r="M66" s="18">
        <v>14909</v>
      </c>
      <c r="N66" s="18">
        <v>13649</v>
      </c>
      <c r="O66" s="28" t="s">
        <v>179</v>
      </c>
      <c r="P66" s="30" t="s">
        <v>143</v>
      </c>
    </row>
    <row r="67" spans="1:16" ht="15.75">
      <c r="A67" s="24" t="s">
        <v>145</v>
      </c>
      <c r="B67" s="25" t="s">
        <v>131</v>
      </c>
      <c r="C67" s="26">
        <f>C49</f>
        <v>3030</v>
      </c>
      <c r="D67" s="26">
        <v>2775</v>
      </c>
      <c r="E67" s="26">
        <v>2148</v>
      </c>
      <c r="F67" s="18">
        <v>1942</v>
      </c>
      <c r="G67" s="18">
        <v>2586</v>
      </c>
      <c r="H67" s="18">
        <v>3682</v>
      </c>
      <c r="I67" s="18">
        <v>3914</v>
      </c>
      <c r="J67" s="18">
        <v>2721</v>
      </c>
      <c r="K67" s="18">
        <v>1805</v>
      </c>
      <c r="L67" s="18">
        <v>1911</v>
      </c>
      <c r="M67" s="18">
        <v>2003</v>
      </c>
      <c r="N67" s="18">
        <v>2088</v>
      </c>
      <c r="O67" s="28" t="s">
        <v>179</v>
      </c>
      <c r="P67" s="30" t="s">
        <v>145</v>
      </c>
    </row>
    <row r="68" spans="1:16" ht="15.75">
      <c r="A68" s="24" t="s">
        <v>147</v>
      </c>
      <c r="B68" s="25" t="s">
        <v>131</v>
      </c>
      <c r="C68" s="26">
        <f>C54</f>
        <v>613</v>
      </c>
      <c r="D68" s="26">
        <v>416</v>
      </c>
      <c r="E68" s="26">
        <v>2677</v>
      </c>
      <c r="F68" s="18">
        <v>4844</v>
      </c>
      <c r="G68" s="18">
        <v>2975</v>
      </c>
      <c r="H68" s="18">
        <v>5160</v>
      </c>
      <c r="I68" s="18">
        <v>3221</v>
      </c>
      <c r="J68" s="18">
        <v>2668</v>
      </c>
      <c r="K68" s="18">
        <v>3436</v>
      </c>
      <c r="L68" s="18">
        <v>3336</v>
      </c>
      <c r="M68" s="18">
        <v>2958</v>
      </c>
      <c r="N68" s="18">
        <v>2841</v>
      </c>
      <c r="O68" s="28" t="s">
        <v>179</v>
      </c>
      <c r="P68" s="30" t="s">
        <v>147</v>
      </c>
    </row>
    <row r="69" spans="1:16" ht="15.75">
      <c r="A69" s="24" t="s">
        <v>149</v>
      </c>
      <c r="B69" s="25" t="s">
        <v>150</v>
      </c>
      <c r="C69" s="26">
        <v>260000</v>
      </c>
      <c r="D69" s="26">
        <v>260000</v>
      </c>
      <c r="E69" s="26">
        <v>260000</v>
      </c>
      <c r="F69" s="18">
        <v>260000</v>
      </c>
      <c r="G69" s="18">
        <v>260000</v>
      </c>
      <c r="H69" s="18">
        <v>260000</v>
      </c>
      <c r="I69" s="18">
        <v>260000</v>
      </c>
      <c r="J69" s="18">
        <v>260000</v>
      </c>
      <c r="K69" s="18">
        <v>260000</v>
      </c>
      <c r="L69" s="18">
        <v>260000</v>
      </c>
      <c r="M69" s="18">
        <v>267000</v>
      </c>
      <c r="N69" s="18">
        <v>267000</v>
      </c>
      <c r="O69" s="28" t="s">
        <v>180</v>
      </c>
      <c r="P69" s="30" t="s">
        <v>149</v>
      </c>
    </row>
    <row r="70" spans="1:16" ht="15.75">
      <c r="A70" s="22" t="s">
        <v>152</v>
      </c>
      <c r="B70" s="23"/>
      <c r="C70" s="23"/>
      <c r="D70" s="23"/>
      <c r="E70" s="23"/>
      <c r="F70" s="23"/>
      <c r="G70" s="23"/>
      <c r="H70" s="23"/>
      <c r="I70" s="23"/>
      <c r="J70" s="23"/>
      <c r="K70" s="23"/>
      <c r="L70" s="23"/>
      <c r="M70" s="23"/>
      <c r="N70" s="23"/>
      <c r="O70" s="71" t="s">
        <v>14</v>
      </c>
      <c r="P70" s="72"/>
    </row>
    <row r="71" spans="1:16" ht="15.75">
      <c r="A71" s="24" t="s">
        <v>154</v>
      </c>
      <c r="B71" s="25" t="s">
        <v>19</v>
      </c>
      <c r="C71" s="26">
        <v>440640</v>
      </c>
      <c r="D71" s="26">
        <v>451353</v>
      </c>
      <c r="E71" s="26">
        <v>446767</v>
      </c>
      <c r="F71" s="18">
        <v>448807</v>
      </c>
      <c r="G71" s="18">
        <v>481618</v>
      </c>
      <c r="H71" s="18">
        <v>521613</v>
      </c>
      <c r="I71" s="18">
        <v>519553</v>
      </c>
      <c r="J71" s="18">
        <v>499884</v>
      </c>
      <c r="K71" s="18">
        <v>514389</v>
      </c>
      <c r="L71" s="18">
        <v>522624</v>
      </c>
      <c r="M71" s="18">
        <v>612232</v>
      </c>
      <c r="N71" s="18">
        <v>609520</v>
      </c>
      <c r="O71" s="28" t="s">
        <v>163</v>
      </c>
      <c r="P71" s="30" t="s">
        <v>154</v>
      </c>
    </row>
    <row r="72" spans="1:16" ht="16.5" thickBot="1">
      <c r="A72" s="32" t="s">
        <v>156</v>
      </c>
      <c r="B72" s="33" t="s">
        <v>157</v>
      </c>
      <c r="C72" s="34">
        <v>93400</v>
      </c>
      <c r="D72" s="34">
        <v>87037</v>
      </c>
      <c r="E72" s="34">
        <v>82611</v>
      </c>
      <c r="F72" s="35">
        <v>105214</v>
      </c>
      <c r="G72" s="35">
        <v>161262</v>
      </c>
      <c r="H72" s="35">
        <v>184448</v>
      </c>
      <c r="I72" s="35">
        <v>209468</v>
      </c>
      <c r="J72" s="35">
        <v>206970</v>
      </c>
      <c r="K72" s="35">
        <v>220266</v>
      </c>
      <c r="L72" s="35">
        <v>228142</v>
      </c>
      <c r="M72" s="35">
        <v>274210</v>
      </c>
      <c r="N72" s="35">
        <v>278378</v>
      </c>
      <c r="O72" s="36" t="s">
        <v>181</v>
      </c>
      <c r="P72" s="37" t="s">
        <v>156</v>
      </c>
    </row>
    <row r="73" spans="1:16" ht="16.5" thickTop="1">
      <c r="A73" s="26" t="s">
        <v>12</v>
      </c>
      <c r="B73" s="26"/>
      <c r="C73" s="26"/>
      <c r="D73" s="26"/>
      <c r="E73" s="26"/>
      <c r="F73" s="26"/>
      <c r="G73" s="26"/>
      <c r="H73" s="26"/>
      <c r="I73" s="38"/>
      <c r="J73" s="38"/>
      <c r="K73" s="38"/>
      <c r="L73" s="38"/>
      <c r="M73" s="38"/>
      <c r="N73" s="38"/>
      <c r="O73" s="38"/>
      <c r="P73" s="39" t="s">
        <v>182</v>
      </c>
    </row>
    <row r="74" spans="1:16" ht="15.75">
      <c r="A74" s="26" t="s">
        <v>183</v>
      </c>
      <c r="B74" s="26"/>
      <c r="C74" s="26"/>
      <c r="D74" s="26"/>
      <c r="E74" s="26"/>
      <c r="F74" s="26"/>
      <c r="G74" s="26"/>
      <c r="H74" s="26"/>
      <c r="I74" s="38"/>
      <c r="J74" s="38"/>
      <c r="K74" s="38"/>
      <c r="L74" s="38"/>
      <c r="M74" s="38"/>
      <c r="N74" s="38"/>
      <c r="O74" s="38"/>
      <c r="P74" s="39"/>
    </row>
    <row r="75" spans="1:16" ht="31.5" customHeight="1">
      <c r="A75" s="76" t="s">
        <v>184</v>
      </c>
      <c r="B75" s="76"/>
      <c r="C75" s="76"/>
      <c r="D75" s="76"/>
      <c r="E75" s="76"/>
      <c r="F75" s="76"/>
      <c r="G75" s="76"/>
      <c r="H75" s="76"/>
      <c r="I75" s="76"/>
      <c r="J75" s="76"/>
      <c r="K75" s="76"/>
      <c r="L75" s="76"/>
      <c r="M75" s="76"/>
      <c r="N75" s="76"/>
      <c r="O75" s="38"/>
      <c r="P75" s="39"/>
    </row>
    <row r="76" spans="1:16" ht="15.75">
      <c r="A76" s="73"/>
      <c r="B76" s="73"/>
      <c r="C76" s="74"/>
      <c r="D76" s="74"/>
      <c r="E76" s="74"/>
      <c r="F76" s="74"/>
      <c r="G76" s="74"/>
      <c r="H76" s="74"/>
      <c r="I76" s="74"/>
      <c r="J76" s="40"/>
      <c r="K76" s="40"/>
      <c r="L76" s="40"/>
      <c r="M76" s="40"/>
      <c r="N76" s="40"/>
      <c r="O76" s="75"/>
      <c r="P76" s="75"/>
    </row>
  </sheetData>
  <mergeCells count="21">
    <mergeCell ref="O1:P2"/>
    <mergeCell ref="A3:O3"/>
    <mergeCell ref="O5:P5"/>
    <mergeCell ref="O9:P9"/>
    <mergeCell ref="A1:B2"/>
    <mergeCell ref="C1:N2"/>
    <mergeCell ref="O12:P12"/>
    <mergeCell ref="O18:P18"/>
    <mergeCell ref="O23:P23"/>
    <mergeCell ref="O28:P28"/>
    <mergeCell ref="O33:P33"/>
    <mergeCell ref="O38:P38"/>
    <mergeCell ref="O43:P43"/>
    <mergeCell ref="O48:P48"/>
    <mergeCell ref="O53:P53"/>
    <mergeCell ref="O58:P58"/>
    <mergeCell ref="O70:P70"/>
    <mergeCell ref="A76:B76"/>
    <mergeCell ref="C76:I76"/>
    <mergeCell ref="O76:P76"/>
    <mergeCell ref="A75:N75"/>
  </mergeCells>
  <printOptions horizontalCentered="1" gridLinesSet="0"/>
  <pageMargins left="0.5" right="0.5" top="2" bottom="1" header="0" footer="0"/>
  <pageSetup scale="49" orientation="portrait"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DDDDD"/>
    <pageSetUpPr fitToPage="1"/>
  </sheetPr>
  <dimension ref="A1:M22"/>
  <sheetViews>
    <sheetView showGridLines="0" view="pageBreakPreview" zoomScale="110" zoomScaleNormal="100" zoomScaleSheetLayoutView="110" workbookViewId="0">
      <pane xSplit="1" ySplit="7" topLeftCell="B14" activePane="bottomRight" state="frozen"/>
      <selection pane="topRight" activeCell="B1" sqref="B1"/>
      <selection pane="bottomLeft" activeCell="A8" sqref="A8"/>
      <selection pane="bottomRight" activeCell="C34" sqref="C34"/>
    </sheetView>
  </sheetViews>
  <sheetFormatPr defaultColWidth="8.85546875" defaultRowHeight="12.75"/>
  <cols>
    <col min="1" max="1" width="16.7109375" customWidth="1"/>
    <col min="2" max="4" width="21.7109375" style="17" customWidth="1"/>
    <col min="5" max="5" width="16.7109375" customWidth="1"/>
    <col min="6" max="6" width="17.85546875" customWidth="1"/>
  </cols>
  <sheetData>
    <row r="1" spans="1:13" ht="15.75">
      <c r="A1" s="89"/>
      <c r="B1" s="89"/>
      <c r="C1" s="89"/>
      <c r="D1" s="89"/>
      <c r="E1" s="89"/>
    </row>
    <row r="2" spans="1:13">
      <c r="A2" s="90" t="s">
        <v>6</v>
      </c>
      <c r="B2" s="91" t="s">
        <v>7</v>
      </c>
      <c r="C2" s="91"/>
      <c r="D2" s="91"/>
      <c r="E2" s="92" t="s">
        <v>8</v>
      </c>
    </row>
    <row r="3" spans="1:13" ht="13.5">
      <c r="A3" s="90"/>
      <c r="B3" s="93" t="s">
        <v>9</v>
      </c>
      <c r="C3" s="93"/>
      <c r="D3" s="93"/>
      <c r="E3" s="92"/>
    </row>
    <row r="4" spans="1:13" ht="13.5" thickBot="1">
      <c r="A4" s="94"/>
      <c r="B4" s="94"/>
      <c r="C4" s="94"/>
      <c r="D4" s="94"/>
      <c r="E4" s="94"/>
    </row>
    <row r="5" spans="1:13" ht="12.75" customHeight="1" thickTop="1">
      <c r="A5" s="85" t="s">
        <v>10</v>
      </c>
      <c r="B5" s="1"/>
      <c r="C5" s="1"/>
      <c r="D5" s="1"/>
      <c r="E5" s="87" t="s">
        <v>11</v>
      </c>
    </row>
    <row r="6" spans="1:13" ht="21" customHeight="1">
      <c r="A6" s="86"/>
      <c r="B6" s="2" t="s">
        <v>3</v>
      </c>
      <c r="C6" s="2" t="s">
        <v>5</v>
      </c>
      <c r="D6" s="3" t="s">
        <v>1</v>
      </c>
      <c r="E6" s="86"/>
    </row>
    <row r="7" spans="1:13" ht="21" customHeight="1">
      <c r="A7" s="86"/>
      <c r="B7" s="4" t="s">
        <v>2</v>
      </c>
      <c r="C7" s="4" t="s">
        <v>4</v>
      </c>
      <c r="D7" s="5" t="s">
        <v>0</v>
      </c>
      <c r="E7" s="86"/>
    </row>
    <row r="8" spans="1:13" ht="25.5" customHeight="1">
      <c r="A8" s="6">
        <f>SUM(D8+C8+B8)</f>
        <v>118488000</v>
      </c>
      <c r="B8" s="7">
        <v>1996000</v>
      </c>
      <c r="C8" s="7">
        <v>15689000</v>
      </c>
      <c r="D8" s="7">
        <v>100803000</v>
      </c>
      <c r="E8" s="8">
        <v>2009</v>
      </c>
    </row>
    <row r="9" spans="1:13" ht="25.5" customHeight="1" thickBot="1">
      <c r="A9" s="6">
        <f>SUM(D9+C9+B9)</f>
        <v>142107000</v>
      </c>
      <c r="B9" s="9">
        <v>1622000</v>
      </c>
      <c r="C9" s="9">
        <v>24541000</v>
      </c>
      <c r="D9" s="9">
        <v>115944000</v>
      </c>
      <c r="E9" s="8">
        <v>2010</v>
      </c>
    </row>
    <row r="10" spans="1:13" ht="25.5" customHeight="1">
      <c r="A10" s="6">
        <f>SUM(D10+C10+B10)</f>
        <v>146839000</v>
      </c>
      <c r="B10" s="9">
        <v>2969000</v>
      </c>
      <c r="C10" s="9">
        <v>24951000</v>
      </c>
      <c r="D10" s="9">
        <v>118919000</v>
      </c>
      <c r="E10" s="8">
        <v>2011</v>
      </c>
      <c r="L10" s="10"/>
    </row>
    <row r="11" spans="1:13" ht="25.5" customHeight="1">
      <c r="A11" s="6">
        <f>SUM(D11+C11+B11)</f>
        <v>148646000</v>
      </c>
      <c r="B11" s="9">
        <v>2397000</v>
      </c>
      <c r="C11" s="9">
        <v>30235000</v>
      </c>
      <c r="D11" s="9">
        <v>116014000</v>
      </c>
      <c r="E11" s="8">
        <v>2012</v>
      </c>
    </row>
    <row r="12" spans="1:13" ht="25.5" customHeight="1">
      <c r="A12" s="6">
        <f>SUM(D12+C12+B12)</f>
        <v>154489000</v>
      </c>
      <c r="B12" s="11">
        <v>4729000</v>
      </c>
      <c r="C12" s="11">
        <v>30578000</v>
      </c>
      <c r="D12" s="11">
        <v>119182000</v>
      </c>
      <c r="E12" s="8">
        <v>2013</v>
      </c>
    </row>
    <row r="13" spans="1:13" ht="25.5" customHeight="1">
      <c r="A13" s="6">
        <f t="shared" ref="A13:A17" si="0">SUM(B13:D13)</f>
        <v>158618000</v>
      </c>
      <c r="B13" s="11">
        <v>5526000</v>
      </c>
      <c r="C13" s="11">
        <v>24257000</v>
      </c>
      <c r="D13" s="11">
        <v>128835000</v>
      </c>
      <c r="E13" s="12">
        <v>2014</v>
      </c>
      <c r="L13" s="13"/>
      <c r="M13" s="14"/>
    </row>
    <row r="14" spans="1:13" ht="25.5" customHeight="1">
      <c r="A14" s="6">
        <f t="shared" si="0"/>
        <v>173215000</v>
      </c>
      <c r="B14" s="11">
        <v>6018000</v>
      </c>
      <c r="C14" s="11">
        <v>33441000</v>
      </c>
      <c r="D14" s="11">
        <v>133756000</v>
      </c>
      <c r="E14" s="8">
        <v>2015</v>
      </c>
    </row>
    <row r="15" spans="1:13" ht="25.5" customHeight="1">
      <c r="A15" s="6">
        <f t="shared" si="0"/>
        <v>165063000</v>
      </c>
      <c r="B15" s="11">
        <v>8964000</v>
      </c>
      <c r="C15" s="11">
        <v>34548000</v>
      </c>
      <c r="D15" s="11">
        <v>121551000</v>
      </c>
      <c r="E15" s="8">
        <v>2016</v>
      </c>
    </row>
    <row r="16" spans="1:13" ht="25.5" customHeight="1">
      <c r="A16" s="6">
        <f t="shared" si="0"/>
        <v>182527000</v>
      </c>
      <c r="B16" s="11">
        <v>4813000</v>
      </c>
      <c r="C16" s="11">
        <v>35717000</v>
      </c>
      <c r="D16" s="11">
        <v>141997000</v>
      </c>
      <c r="E16" s="12">
        <v>2017</v>
      </c>
    </row>
    <row r="17" spans="1:13" ht="25.5" customHeight="1">
      <c r="A17" s="6">
        <f t="shared" si="0"/>
        <v>185812000</v>
      </c>
      <c r="B17" s="11">
        <v>5690000</v>
      </c>
      <c r="C17" s="11">
        <v>37136000</v>
      </c>
      <c r="D17" s="11">
        <v>142986000</v>
      </c>
      <c r="E17" s="12">
        <v>2018</v>
      </c>
    </row>
    <row r="18" spans="1:13" ht="25.5" customHeight="1">
      <c r="A18" s="11">
        <f t="shared" ref="A18" si="1">SUM(B18:D18)</f>
        <v>188600448</v>
      </c>
      <c r="B18" s="11">
        <v>5403700</v>
      </c>
      <c r="C18" s="11">
        <v>40381687</v>
      </c>
      <c r="D18" s="11">
        <v>142815061</v>
      </c>
      <c r="E18" s="12">
        <v>2019</v>
      </c>
      <c r="M18" s="14"/>
    </row>
    <row r="19" spans="1:13" ht="25.5" customHeight="1">
      <c r="A19" s="11">
        <f>SUM(B19:D19)</f>
        <v>199977847.51900002</v>
      </c>
      <c r="B19" s="11">
        <v>5201492.7549999999</v>
      </c>
      <c r="C19" s="11">
        <v>41534405.075000003</v>
      </c>
      <c r="D19" s="11">
        <v>153241949.68900001</v>
      </c>
      <c r="E19" s="12">
        <v>2020</v>
      </c>
      <c r="M19" s="14"/>
    </row>
    <row r="20" spans="1:13" ht="25.5" customHeight="1">
      <c r="A20" s="11">
        <f>SUM(B20:D20)</f>
        <v>191452814.421</v>
      </c>
      <c r="B20" s="11">
        <v>5840073.693</v>
      </c>
      <c r="C20" s="11">
        <v>39388002.693999998</v>
      </c>
      <c r="D20" s="11">
        <v>146224738.03400001</v>
      </c>
      <c r="E20" s="12">
        <v>2021</v>
      </c>
      <c r="M20" s="14"/>
    </row>
    <row r="21" spans="1:13" ht="14.25">
      <c r="A21" s="15"/>
      <c r="B21" s="88"/>
      <c r="C21" s="88"/>
      <c r="D21" s="88"/>
      <c r="E21" s="16"/>
      <c r="F21" s="14"/>
    </row>
    <row r="22" spans="1:13">
      <c r="A22" s="13"/>
      <c r="F22" s="14"/>
    </row>
  </sheetData>
  <mergeCells count="9">
    <mergeCell ref="A5:A7"/>
    <mergeCell ref="E5:E7"/>
    <mergeCell ref="B21:D21"/>
    <mergeCell ref="A1:E1"/>
    <mergeCell ref="A2:A3"/>
    <mergeCell ref="B2:D2"/>
    <mergeCell ref="E2:E3"/>
    <mergeCell ref="B3:D3"/>
    <mergeCell ref="A4:E4"/>
  </mergeCells>
  <printOptions horizontalCentered="1"/>
  <pageMargins left="0.5" right="0.5" top="2" bottom="1" header="0" footer="0"/>
  <pageSetup paperSize="9" scale="95" orientation="portrait" r:id="rId1"/>
  <headerFooter alignWithMargins="0">
    <oddHeader>&amp;C&amp;G</oddHeader>
    <oddFooter>&amp;L&amp;KB59F54Page &amp;P of &amp;N&amp;C&amp;KB59F54T:+973 17 878 122      F: +973 17 878 119      www.iga.gov.bh      Statistics@iga.gov.bh&amp;R&amp;KB59F54الصفحة &amp;P من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code flows</vt:lpstr>
      <vt:lpstr>Energy Statistics</vt:lpstr>
      <vt:lpstr>T 05 </vt:lpstr>
      <vt:lpstr>'code flows'!Print_Area</vt:lpstr>
      <vt:lpstr>'Energy Statistics'!Print_Area</vt:lpstr>
      <vt:lpstr>'T 05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Sandhya Nair</dc:creator>
  <cp:lastModifiedBy>Abdulla Mohamed Al Hamad</cp:lastModifiedBy>
  <cp:lastPrinted>2023-11-15T03:56:36Z</cp:lastPrinted>
  <dcterms:created xsi:type="dcterms:W3CDTF">2022-04-18T07:00:26Z</dcterms:created>
  <dcterms:modified xsi:type="dcterms:W3CDTF">2023-11-15T03:57:30Z</dcterms:modified>
</cp:coreProperties>
</file>